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1940" windowHeight="5910" activeTab="0"/>
  </bookViews>
  <sheets>
    <sheet name="CD17CNI-1" sheetId="1" r:id="rId1"/>
    <sheet name="CĐ 17cni-2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M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TH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M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TH</t>
        </r>
      </text>
    </comment>
  </commentList>
</comments>
</file>

<file path=xl/sharedStrings.xml><?xml version="1.0" encoding="utf-8"?>
<sst xmlns="http://schemas.openxmlformats.org/spreadsheetml/2006/main" count="153" uniqueCount="109">
  <si>
    <t>thi</t>
  </si>
  <si>
    <t>Các môn học trong học kỳ</t>
  </si>
  <si>
    <t>TT</t>
  </si>
  <si>
    <t>Họ và tên</t>
  </si>
  <si>
    <t>tbkt</t>
  </si>
  <si>
    <t xml:space="preserve">TBC học kỳ </t>
  </si>
  <si>
    <t>Xếp loại</t>
  </si>
  <si>
    <t>Ghi chú</t>
  </si>
  <si>
    <t>Tổng</t>
  </si>
  <si>
    <t>Anh</t>
  </si>
  <si>
    <t>Linh</t>
  </si>
  <si>
    <t>Sơn</t>
  </si>
  <si>
    <t xml:space="preserve">Nguyễn Văn </t>
  </si>
  <si>
    <t>Hiếu</t>
  </si>
  <si>
    <t xml:space="preserve">Nguyễn Đức </t>
  </si>
  <si>
    <t xml:space="preserve">Nguyễn Đình </t>
  </si>
  <si>
    <t>Long</t>
  </si>
  <si>
    <t xml:space="preserve">Nguyễn Minh </t>
  </si>
  <si>
    <t>Trường</t>
  </si>
  <si>
    <t>Tú</t>
  </si>
  <si>
    <t xml:space="preserve">Nguyễn Hoàng </t>
  </si>
  <si>
    <t>Hưng</t>
  </si>
  <si>
    <t xml:space="preserve">Nguyễn Thị </t>
  </si>
  <si>
    <t>Mạnh</t>
  </si>
  <si>
    <t>Trang</t>
  </si>
  <si>
    <t>TRƯỜNG CAO ĐẲNG CÔNG NGHIỆP IN</t>
  </si>
  <si>
    <t xml:space="preserve">   BỘ THÔNG TIN VÀ TRUYỀN THÔNG</t>
  </si>
  <si>
    <t>(Kết quả thi lần 1 - dùng để xét học bổng)</t>
  </si>
  <si>
    <t xml:space="preserve">Nguyễn Thị Quỳnh </t>
  </si>
  <si>
    <t xml:space="preserve">Triệu Nguyễn Ngọc </t>
  </si>
  <si>
    <t>Ánh</t>
  </si>
  <si>
    <t>Cường</t>
  </si>
  <si>
    <t xml:space="preserve">Phạm Đức </t>
  </si>
  <si>
    <t>Chính</t>
  </si>
  <si>
    <t xml:space="preserve">Đoàn Văn </t>
  </si>
  <si>
    <t>Dĩnh</t>
  </si>
  <si>
    <t>Hiệp</t>
  </si>
  <si>
    <t xml:space="preserve">Nguyễn Trung </t>
  </si>
  <si>
    <t xml:space="preserve">Vũ Minh </t>
  </si>
  <si>
    <t xml:space="preserve">Hoàng Sỹ </t>
  </si>
  <si>
    <t>Hoan</t>
  </si>
  <si>
    <t xml:space="preserve">Nguyễn Thương </t>
  </si>
  <si>
    <t>Huyền</t>
  </si>
  <si>
    <t xml:space="preserve">Lương Văn </t>
  </si>
  <si>
    <t>Hưởng</t>
  </si>
  <si>
    <t>Kiên</t>
  </si>
  <si>
    <t xml:space="preserve">Vũ Bách </t>
  </si>
  <si>
    <t>Khâm</t>
  </si>
  <si>
    <t xml:space="preserve">Đỗ Mạnh </t>
  </si>
  <si>
    <t>Khoa</t>
  </si>
  <si>
    <t>Khương</t>
  </si>
  <si>
    <t>Lan</t>
  </si>
  <si>
    <t xml:space="preserve">Lê Quỳnh </t>
  </si>
  <si>
    <t>Loan</t>
  </si>
  <si>
    <t xml:space="preserve">Bùi Ngọc </t>
  </si>
  <si>
    <t xml:space="preserve">Nguyễn Thị Trà </t>
  </si>
  <si>
    <t>My</t>
  </si>
  <si>
    <t>Phạm Minh</t>
  </si>
  <si>
    <t>Quyền</t>
  </si>
  <si>
    <t xml:space="preserve">Phan Anh </t>
  </si>
  <si>
    <t>Quyết</t>
  </si>
  <si>
    <t>Nguyễn Thị</t>
  </si>
  <si>
    <t>Quỳnh</t>
  </si>
  <si>
    <t>Sang</t>
  </si>
  <si>
    <t xml:space="preserve">Phạm Thanh </t>
  </si>
  <si>
    <t>Nguyễn Văn</t>
  </si>
  <si>
    <t>Tiến</t>
  </si>
  <si>
    <t xml:space="preserve">Hoàng Tuấn </t>
  </si>
  <si>
    <t xml:space="preserve">Trần Thị Thanh </t>
  </si>
  <si>
    <t xml:space="preserve">Lê Hương </t>
  </si>
  <si>
    <t>Trà</t>
  </si>
  <si>
    <t xml:space="preserve">Cao Thùy </t>
  </si>
  <si>
    <t xml:space="preserve">Kiều Văn </t>
  </si>
  <si>
    <t>Trung</t>
  </si>
  <si>
    <t>đmh</t>
  </si>
  <si>
    <t xml:space="preserve">Nguyễn  Thanh </t>
  </si>
  <si>
    <t>Đạt</t>
  </si>
  <si>
    <t xml:space="preserve">Phan Thành </t>
  </si>
  <si>
    <t xml:space="preserve">Trương Minh </t>
  </si>
  <si>
    <t>Thủy</t>
  </si>
  <si>
    <t xml:space="preserve">Vũ Thu </t>
  </si>
  <si>
    <t>Phú</t>
  </si>
  <si>
    <t xml:space="preserve">Đinh Công </t>
  </si>
  <si>
    <t>Ngọc</t>
  </si>
  <si>
    <t xml:space="preserve">Nguyễn Tùng </t>
  </si>
  <si>
    <t xml:space="preserve">Nguyễn Tiến </t>
  </si>
  <si>
    <t>Huy</t>
  </si>
  <si>
    <t xml:space="preserve">Nguyễn Quốc </t>
  </si>
  <si>
    <t xml:space="preserve">Đỗ Bảo </t>
  </si>
  <si>
    <t>Hoàn</t>
  </si>
  <si>
    <t xml:space="preserve">Trần Minh </t>
  </si>
  <si>
    <t>Hằng</t>
  </si>
  <si>
    <t xml:space="preserve">Lê Thị Thúy </t>
  </si>
  <si>
    <t xml:space="preserve">Nguyễn Hữu </t>
  </si>
  <si>
    <t>Dũng</t>
  </si>
  <si>
    <t>Biên</t>
  </si>
  <si>
    <t xml:space="preserve">Đỗ Đắc </t>
  </si>
  <si>
    <t xml:space="preserve">Phạm Việt </t>
  </si>
  <si>
    <t>BẢNG TỔNG KẾT ĐIỂM HỌC KỲ V NĂM HỌC 2018 - 2019, LỚP CĐ17CNI-1</t>
  </si>
  <si>
    <t>BẢNG TỔNG KẾT ĐIỂM HỌC KỲ V NĂM HỌC 2018 - 2019, LỚP CĐ17CNI-2</t>
  </si>
  <si>
    <t>CN in Flexo và ống đồng</t>
  </si>
  <si>
    <t>CN và TBGC bao bì mềm</t>
  </si>
  <si>
    <t>QT chất lượng SP in</t>
  </si>
  <si>
    <t>CNGC xuất bản phẩm 2</t>
  </si>
  <si>
    <t>Đặng Văn</t>
  </si>
  <si>
    <t xml:space="preserve">                                                        (Kết quả thi lần 1 - dùng để xét học bổng)</t>
  </si>
  <si>
    <t xml:space="preserve">   NGƯỜI TÍNH</t>
  </si>
  <si>
    <t>Lê Tuyết Trinh</t>
  </si>
  <si>
    <t>Hà Nội, ngày 4 tháng 10 năm 2019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</si>
</sst>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  <numFmt numFmtId="174" formatCode="#,##0.0"/>
  </numFmts>
  <fonts count="46">
    <font>
      <sz val="10"/>
      <name val="Arial"/>
      <family val="0"/>
    </font>
    <font>
      <b/>
      <sz val="10"/>
      <name val=".vntimeH"/>
      <family val="2"/>
    </font>
    <font>
      <b/>
      <sz val="12"/>
      <name val=".VnTimeH"/>
      <family val="2"/>
    </font>
    <font>
      <b/>
      <sz val="10"/>
      <name val=".VnTime"/>
      <family val="2"/>
    </font>
    <font>
      <sz val="10"/>
      <name val=".VnTime"/>
      <family val="2"/>
    </font>
    <font>
      <sz val="12"/>
      <name val=".VnTime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sz val="11"/>
      <name val=".VnTime"/>
      <family val="2"/>
    </font>
    <font>
      <sz val="10"/>
      <name val=".VnTimeH"/>
      <family val="2"/>
    </font>
    <font>
      <b/>
      <sz val="11"/>
      <color indexed="10"/>
      <name val=".VnTime"/>
      <family val="2"/>
    </font>
    <font>
      <b/>
      <sz val="11"/>
      <color indexed="10"/>
      <name val="Times New Roman"/>
      <family val="1"/>
    </font>
    <font>
      <b/>
      <sz val="11"/>
      <color indexed="10"/>
      <name val="Arial"/>
      <family val="2"/>
    </font>
    <font>
      <b/>
      <i/>
      <sz val="10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2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3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7" borderId="1" applyNumberFormat="0" applyAlignment="0" applyProtection="0"/>
    <xf numFmtId="0" fontId="40" fillId="0" borderId="6" applyNumberFormat="0" applyFill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42" fillId="20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4" fillId="24" borderId="0" xfId="0" applyFont="1" applyFill="1" applyAlignment="1">
      <alignment/>
    </xf>
    <xf numFmtId="0" fontId="4" fillId="24" borderId="10" xfId="0" applyFont="1" applyFill="1" applyBorder="1" applyAlignment="1">
      <alignment/>
    </xf>
    <xf numFmtId="0" fontId="2" fillId="24" borderId="0" xfId="0" applyFont="1" applyFill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24" borderId="0" xfId="0" applyFont="1" applyFill="1" applyAlignment="1">
      <alignment horizontal="center"/>
    </xf>
    <xf numFmtId="0" fontId="3" fillId="24" borderId="0" xfId="0" applyFont="1" applyFill="1" applyAlignment="1">
      <alignment/>
    </xf>
    <xf numFmtId="0" fontId="1" fillId="24" borderId="0" xfId="0" applyFont="1" applyFill="1" applyAlignment="1">
      <alignment horizontal="center"/>
    </xf>
    <xf numFmtId="0" fontId="15" fillId="24" borderId="11" xfId="0" applyFont="1" applyFill="1" applyBorder="1" applyAlignment="1">
      <alignment/>
    </xf>
    <xf numFmtId="0" fontId="15" fillId="24" borderId="12" xfId="0" applyFont="1" applyFill="1" applyBorder="1" applyAlignment="1">
      <alignment/>
    </xf>
    <xf numFmtId="172" fontId="15" fillId="0" borderId="10" xfId="0" applyNumberFormat="1" applyFont="1" applyFill="1" applyBorder="1" applyAlignment="1">
      <alignment/>
    </xf>
    <xf numFmtId="0" fontId="15" fillId="24" borderId="10" xfId="0" applyFont="1" applyFill="1" applyBorder="1" applyAlignment="1">
      <alignment horizontal="center"/>
    </xf>
    <xf numFmtId="0" fontId="16" fillId="24" borderId="0" xfId="0" applyFont="1" applyFill="1" applyAlignment="1">
      <alignment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1" fillId="8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24" borderId="0" xfId="0" applyFont="1" applyFill="1" applyAlignment="1">
      <alignment vertical="center"/>
    </xf>
    <xf numFmtId="0" fontId="9" fillId="24" borderId="0" xfId="0" applyFont="1" applyFill="1" applyAlignment="1">
      <alignment horizontal="left"/>
    </xf>
    <xf numFmtId="0" fontId="12" fillId="24" borderId="0" xfId="0" applyFont="1" applyFill="1" applyAlignment="1">
      <alignment/>
    </xf>
    <xf numFmtId="0" fontId="23" fillId="24" borderId="0" xfId="0" applyFont="1" applyFill="1" applyAlignment="1">
      <alignment/>
    </xf>
    <xf numFmtId="0" fontId="12" fillId="0" borderId="0" xfId="0" applyFont="1" applyAlignment="1">
      <alignment/>
    </xf>
    <xf numFmtId="0" fontId="24" fillId="24" borderId="0" xfId="0" applyFont="1" applyFill="1" applyAlignment="1">
      <alignment horizontal="left"/>
    </xf>
    <xf numFmtId="172" fontId="11" fillId="0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22" fillId="0" borderId="11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vertical="center" wrapText="1"/>
    </xf>
    <xf numFmtId="0" fontId="0" fillId="0" borderId="0" xfId="57">
      <alignment/>
      <protection/>
    </xf>
    <xf numFmtId="0" fontId="4" fillId="24" borderId="0" xfId="57" applyFont="1" applyFill="1">
      <alignment/>
      <protection/>
    </xf>
    <xf numFmtId="0" fontId="3" fillId="24" borderId="0" xfId="57" applyFont="1" applyFill="1">
      <alignment/>
      <protection/>
    </xf>
    <xf numFmtId="0" fontId="5" fillId="24" borderId="0" xfId="57" applyFont="1" applyFill="1" applyAlignment="1">
      <alignment horizontal="center"/>
      <protection/>
    </xf>
    <xf numFmtId="0" fontId="12" fillId="0" borderId="0" xfId="57" applyFont="1">
      <alignment/>
      <protection/>
    </xf>
    <xf numFmtId="0" fontId="19" fillId="0" borderId="0" xfId="57" applyFont="1" applyAlignment="1">
      <alignment horizontal="center"/>
      <protection/>
    </xf>
    <xf numFmtId="0" fontId="18" fillId="0" borderId="0" xfId="57" applyFont="1" applyAlignment="1">
      <alignment horizontal="center"/>
      <protection/>
    </xf>
    <xf numFmtId="0" fontId="17" fillId="0" borderId="0" xfId="57" applyFont="1" applyAlignment="1">
      <alignment horizontal="center"/>
      <protection/>
    </xf>
    <xf numFmtId="0" fontId="12" fillId="0" borderId="10" xfId="57" applyFont="1" applyBorder="1" applyAlignment="1">
      <alignment vertical="center"/>
      <protection/>
    </xf>
    <xf numFmtId="0" fontId="25" fillId="0" borderId="10" xfId="57" applyFont="1" applyBorder="1" applyAlignment="1">
      <alignment horizontal="center" vertical="center"/>
      <protection/>
    </xf>
    <xf numFmtId="172" fontId="25" fillId="0" borderId="10" xfId="57" applyNumberFormat="1" applyFont="1" applyFill="1" applyBorder="1" applyAlignment="1">
      <alignment horizontal="center" vertical="center"/>
      <protection/>
    </xf>
    <xf numFmtId="0" fontId="11" fillId="8" borderId="10" xfId="57" applyFont="1" applyFill="1" applyBorder="1" applyAlignment="1">
      <alignment horizontal="center" vertical="center" wrapText="1"/>
      <protection/>
    </xf>
    <xf numFmtId="0" fontId="11" fillId="24" borderId="10" xfId="57" applyFont="1" applyFill="1" applyBorder="1" applyAlignment="1">
      <alignment horizontal="center" vertical="center" wrapText="1"/>
      <protection/>
    </xf>
    <xf numFmtId="0" fontId="11" fillId="24" borderId="10" xfId="57" applyFont="1" applyFill="1" applyBorder="1" applyAlignment="1">
      <alignment horizontal="center" vertical="center"/>
      <protection/>
    </xf>
    <xf numFmtId="172" fontId="11" fillId="24" borderId="10" xfId="57" applyNumberFormat="1" applyFont="1" applyFill="1" applyBorder="1" applyAlignment="1">
      <alignment horizontal="center" vertical="center"/>
      <protection/>
    </xf>
    <xf numFmtId="0" fontId="11" fillId="8" borderId="10" xfId="57" applyFont="1" applyFill="1" applyBorder="1" applyAlignment="1">
      <alignment horizontal="center" vertical="center"/>
      <protection/>
    </xf>
    <xf numFmtId="172" fontId="11" fillId="8" borderId="10" xfId="57" applyNumberFormat="1" applyFont="1" applyFill="1" applyBorder="1" applyAlignment="1">
      <alignment horizontal="center" vertical="center"/>
      <protection/>
    </xf>
    <xf numFmtId="172" fontId="11" fillId="0" borderId="10" xfId="57" applyNumberFormat="1" applyFont="1" applyFill="1" applyBorder="1" applyAlignment="1">
      <alignment horizontal="center" vertical="center"/>
      <protection/>
    </xf>
    <xf numFmtId="0" fontId="11" fillId="0" borderId="10" xfId="57" applyFont="1" applyFill="1" applyBorder="1" applyAlignment="1">
      <alignment horizontal="center" vertical="center"/>
      <protection/>
    </xf>
    <xf numFmtId="0" fontId="0" fillId="0" borderId="10" xfId="57" applyBorder="1">
      <alignment/>
      <protection/>
    </xf>
    <xf numFmtId="172" fontId="15" fillId="0" borderId="10" xfId="57" applyNumberFormat="1" applyFont="1" applyFill="1" applyBorder="1">
      <alignment/>
      <protection/>
    </xf>
    <xf numFmtId="0" fontId="21" fillId="8" borderId="10" xfId="57" applyFont="1" applyFill="1" applyBorder="1" applyAlignment="1">
      <alignment horizontal="center"/>
      <protection/>
    </xf>
    <xf numFmtId="0" fontId="21" fillId="0" borderId="10" xfId="57" applyFont="1" applyFill="1" applyBorder="1" applyAlignment="1">
      <alignment horizontal="center"/>
      <protection/>
    </xf>
    <xf numFmtId="0" fontId="15" fillId="24" borderId="12" xfId="57" applyFont="1" applyFill="1" applyBorder="1">
      <alignment/>
      <protection/>
    </xf>
    <xf numFmtId="0" fontId="15" fillId="24" borderId="11" xfId="57" applyFont="1" applyFill="1" applyBorder="1">
      <alignment/>
      <protection/>
    </xf>
    <xf numFmtId="0" fontId="15" fillId="24" borderId="10" xfId="57" applyFont="1" applyFill="1" applyBorder="1" applyAlignment="1">
      <alignment horizontal="center"/>
      <protection/>
    </xf>
    <xf numFmtId="0" fontId="4" fillId="24" borderId="10" xfId="57" applyFont="1" applyFill="1" applyBorder="1">
      <alignment/>
      <protection/>
    </xf>
    <xf numFmtId="0" fontId="2" fillId="24" borderId="0" xfId="57" applyFont="1" applyFill="1" applyAlignment="1">
      <alignment horizontal="center"/>
      <protection/>
    </xf>
    <xf numFmtId="0" fontId="1" fillId="24" borderId="0" xfId="57" applyFont="1" applyFill="1" applyAlignment="1">
      <alignment horizontal="center"/>
      <protection/>
    </xf>
    <xf numFmtId="0" fontId="12" fillId="24" borderId="0" xfId="57" applyFont="1" applyFill="1">
      <alignment/>
      <protection/>
    </xf>
    <xf numFmtId="0" fontId="23" fillId="24" borderId="0" xfId="57" applyFont="1" applyFill="1">
      <alignment/>
      <protection/>
    </xf>
    <xf numFmtId="0" fontId="24" fillId="24" borderId="0" xfId="57" applyFont="1" applyFill="1" applyAlignment="1">
      <alignment horizontal="left"/>
      <protection/>
    </xf>
    <xf numFmtId="0" fontId="9" fillId="24" borderId="0" xfId="57" applyFont="1" applyFill="1" applyAlignment="1">
      <alignment horizontal="left"/>
      <protection/>
    </xf>
    <xf numFmtId="0" fontId="28" fillId="0" borderId="0" xfId="0" applyFont="1" applyAlignment="1">
      <alignment/>
    </xf>
    <xf numFmtId="172" fontId="11" fillId="8" borderId="10" xfId="0" applyNumberFormat="1" applyFont="1" applyFill="1" applyBorder="1" applyAlignment="1">
      <alignment horizontal="center" vertical="center"/>
    </xf>
    <xf numFmtId="174" fontId="24" fillId="0" borderId="10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74" fontId="11" fillId="8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 textRotation="90"/>
    </xf>
    <xf numFmtId="0" fontId="12" fillId="8" borderId="11" xfId="0" applyFont="1" applyFill="1" applyBorder="1" applyAlignment="1">
      <alignment horizontal="center" vertical="center" textRotation="90" wrapText="1"/>
    </xf>
    <xf numFmtId="0" fontId="12" fillId="8" borderId="13" xfId="0" applyFont="1" applyFill="1" applyBorder="1" applyAlignment="1">
      <alignment horizontal="center" vertical="center" textRotation="90" wrapText="1"/>
    </xf>
    <xf numFmtId="0" fontId="12" fillId="8" borderId="12" xfId="0" applyFont="1" applyFill="1" applyBorder="1" applyAlignment="1">
      <alignment horizontal="center" vertical="center" textRotation="90" wrapText="1"/>
    </xf>
    <xf numFmtId="0" fontId="12" fillId="24" borderId="11" xfId="0" applyFont="1" applyFill="1" applyBorder="1" applyAlignment="1">
      <alignment horizontal="center" vertical="center" textRotation="90" wrapText="1"/>
    </xf>
    <xf numFmtId="0" fontId="12" fillId="24" borderId="13" xfId="0" applyFont="1" applyFill="1" applyBorder="1" applyAlignment="1">
      <alignment horizontal="center" vertical="center" textRotation="90" wrapText="1"/>
    </xf>
    <xf numFmtId="0" fontId="12" fillId="24" borderId="12" xfId="0" applyFont="1" applyFill="1" applyBorder="1" applyAlignment="1">
      <alignment horizontal="center" vertical="center" textRotation="90" wrapText="1"/>
    </xf>
    <xf numFmtId="0" fontId="10" fillId="24" borderId="0" xfId="0" applyNumberFormat="1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0" fontId="9" fillId="24" borderId="0" xfId="0" applyNumberFormat="1" applyFont="1" applyFill="1" applyAlignment="1">
      <alignment horizontal="center"/>
    </xf>
    <xf numFmtId="0" fontId="14" fillId="24" borderId="10" xfId="0" applyNumberFormat="1" applyFont="1" applyFill="1" applyBorder="1" applyAlignment="1">
      <alignment horizontal="center" vertical="center" textRotation="90"/>
    </xf>
    <xf numFmtId="0" fontId="9" fillId="24" borderId="10" xfId="0" applyFont="1" applyFill="1" applyBorder="1" applyAlignment="1">
      <alignment horizontal="center" vertical="center"/>
    </xf>
    <xf numFmtId="0" fontId="9" fillId="24" borderId="10" xfId="0" applyNumberFormat="1" applyFont="1" applyFill="1" applyBorder="1" applyAlignment="1">
      <alignment horizontal="center" vertical="center"/>
    </xf>
    <xf numFmtId="0" fontId="10" fillId="24" borderId="11" xfId="0" applyNumberFormat="1" applyFont="1" applyFill="1" applyBorder="1" applyAlignment="1">
      <alignment horizontal="center" vertical="center"/>
    </xf>
    <xf numFmtId="0" fontId="10" fillId="24" borderId="13" xfId="0" applyNumberFormat="1" applyFont="1" applyFill="1" applyBorder="1" applyAlignment="1">
      <alignment horizontal="center" vertical="center"/>
    </xf>
    <xf numFmtId="0" fontId="12" fillId="8" borderId="10" xfId="0" applyFont="1" applyFill="1" applyBorder="1" applyAlignment="1">
      <alignment horizontal="center"/>
    </xf>
    <xf numFmtId="0" fontId="12" fillId="24" borderId="10" xfId="0" applyFont="1" applyFill="1" applyBorder="1" applyAlignment="1">
      <alignment horizontal="center"/>
    </xf>
    <xf numFmtId="0" fontId="12" fillId="24" borderId="10" xfId="0" applyFont="1" applyFill="1" applyBorder="1" applyAlignment="1">
      <alignment horizontal="center" vertical="center"/>
    </xf>
    <xf numFmtId="0" fontId="10" fillId="24" borderId="0" xfId="57" applyNumberFormat="1" applyFont="1" applyFill="1" applyAlignment="1">
      <alignment horizontal="center"/>
      <protection/>
    </xf>
    <xf numFmtId="0" fontId="2" fillId="24" borderId="0" xfId="57" applyFont="1" applyFill="1" applyAlignment="1">
      <alignment horizontal="center"/>
      <protection/>
    </xf>
    <xf numFmtId="0" fontId="10" fillId="0" borderId="10" xfId="57" applyNumberFormat="1" applyFont="1" applyFill="1" applyBorder="1" applyAlignment="1">
      <alignment horizontal="center" vertical="center" textRotation="90"/>
      <protection/>
    </xf>
    <xf numFmtId="0" fontId="9" fillId="24" borderId="14" xfId="57" applyNumberFormat="1" applyFont="1" applyFill="1" applyBorder="1" applyAlignment="1">
      <alignment horizontal="center" vertical="center"/>
      <protection/>
    </xf>
    <xf numFmtId="0" fontId="9" fillId="24" borderId="15" xfId="57" applyNumberFormat="1" applyFont="1" applyFill="1" applyBorder="1" applyAlignment="1">
      <alignment horizontal="center" vertical="center"/>
      <protection/>
    </xf>
    <xf numFmtId="0" fontId="9" fillId="24" borderId="16" xfId="57" applyNumberFormat="1" applyFont="1" applyFill="1" applyBorder="1" applyAlignment="1">
      <alignment horizontal="center" vertical="center"/>
      <protection/>
    </xf>
    <xf numFmtId="0" fontId="9" fillId="24" borderId="17" xfId="57" applyNumberFormat="1" applyFont="1" applyFill="1" applyBorder="1" applyAlignment="1">
      <alignment horizontal="center" vertical="center"/>
      <protection/>
    </xf>
    <xf numFmtId="0" fontId="9" fillId="24" borderId="18" xfId="57" applyNumberFormat="1" applyFont="1" applyFill="1" applyBorder="1" applyAlignment="1">
      <alignment horizontal="center" vertical="center"/>
      <protection/>
    </xf>
    <xf numFmtId="0" fontId="9" fillId="24" borderId="19" xfId="57" applyNumberFormat="1" applyFont="1" applyFill="1" applyBorder="1" applyAlignment="1">
      <alignment horizontal="center" vertical="center"/>
      <protection/>
    </xf>
    <xf numFmtId="0" fontId="9" fillId="24" borderId="0" xfId="57" applyNumberFormat="1" applyFont="1" applyFill="1" applyAlignment="1">
      <alignment horizontal="center"/>
      <protection/>
    </xf>
    <xf numFmtId="0" fontId="9" fillId="24" borderId="10" xfId="57" applyFont="1" applyFill="1" applyBorder="1" applyAlignment="1">
      <alignment horizontal="center" vertical="center"/>
      <protection/>
    </xf>
    <xf numFmtId="0" fontId="10" fillId="24" borderId="11" xfId="57" applyNumberFormat="1" applyFont="1" applyFill="1" applyBorder="1" applyAlignment="1">
      <alignment horizontal="center" vertical="center"/>
      <protection/>
    </xf>
    <xf numFmtId="0" fontId="10" fillId="24" borderId="13" xfId="57" applyNumberFormat="1" applyFont="1" applyFill="1" applyBorder="1" applyAlignment="1">
      <alignment horizontal="center" vertical="center"/>
      <protection/>
    </xf>
    <xf numFmtId="0" fontId="14" fillId="24" borderId="10" xfId="57" applyNumberFormat="1" applyFont="1" applyFill="1" applyBorder="1" applyAlignment="1">
      <alignment horizontal="center" vertical="center" textRotation="90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2</xdr:row>
      <xdr:rowOff>9525</xdr:rowOff>
    </xdr:from>
    <xdr:to>
      <xdr:col>3</xdr:col>
      <xdr:colOff>209550</xdr:colOff>
      <xdr:row>2</xdr:row>
      <xdr:rowOff>9525</xdr:rowOff>
    </xdr:to>
    <xdr:sp>
      <xdr:nvSpPr>
        <xdr:cNvPr id="1" name="Line 2"/>
        <xdr:cNvSpPr>
          <a:spLocks/>
        </xdr:cNvSpPr>
      </xdr:nvSpPr>
      <xdr:spPr>
        <a:xfrm>
          <a:off x="561975" y="3714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2</xdr:row>
      <xdr:rowOff>9525</xdr:rowOff>
    </xdr:from>
    <xdr:to>
      <xdr:col>3</xdr:col>
      <xdr:colOff>209550</xdr:colOff>
      <xdr:row>2</xdr:row>
      <xdr:rowOff>9525</xdr:rowOff>
    </xdr:to>
    <xdr:sp>
      <xdr:nvSpPr>
        <xdr:cNvPr id="1" name="Line 2"/>
        <xdr:cNvSpPr>
          <a:spLocks/>
        </xdr:cNvSpPr>
      </xdr:nvSpPr>
      <xdr:spPr>
        <a:xfrm>
          <a:off x="609600" y="4286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2</xdr:row>
      <xdr:rowOff>9525</xdr:rowOff>
    </xdr:from>
    <xdr:to>
      <xdr:col>3</xdr:col>
      <xdr:colOff>209550</xdr:colOff>
      <xdr:row>2</xdr:row>
      <xdr:rowOff>9525</xdr:rowOff>
    </xdr:to>
    <xdr:sp>
      <xdr:nvSpPr>
        <xdr:cNvPr id="2" name="Line 2"/>
        <xdr:cNvSpPr>
          <a:spLocks/>
        </xdr:cNvSpPr>
      </xdr:nvSpPr>
      <xdr:spPr>
        <a:xfrm>
          <a:off x="609600" y="4286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7"/>
  <sheetViews>
    <sheetView tabSelected="1" zoomScalePageLayoutView="0" workbookViewId="0" topLeftCell="A1">
      <selection activeCell="K36" sqref="K36"/>
    </sheetView>
  </sheetViews>
  <sheetFormatPr defaultColWidth="9.140625" defaultRowHeight="12.75"/>
  <cols>
    <col min="1" max="1" width="3.421875" style="6" customWidth="1"/>
    <col min="2" max="2" width="19.421875" style="1" customWidth="1"/>
    <col min="3" max="3" width="8.140625" style="1" customWidth="1"/>
    <col min="4" max="10" width="5.28125" style="1" customWidth="1"/>
    <col min="11" max="11" width="5.28125" style="7" customWidth="1"/>
    <col min="12" max="13" width="5.28125" style="1" customWidth="1"/>
    <col min="14" max="14" width="5.28125" style="7" customWidth="1"/>
    <col min="15" max="15" width="5.28125" style="1" customWidth="1"/>
    <col min="16" max="16" width="8.7109375" style="1" customWidth="1"/>
    <col min="17" max="17" width="12.140625" style="0" customWidth="1"/>
    <col min="18" max="18" width="19.7109375" style="0" customWidth="1"/>
    <col min="19" max="19" width="5.00390625" style="0" customWidth="1"/>
    <col min="23" max="16384" width="9.140625" style="1" customWidth="1"/>
  </cols>
  <sheetData>
    <row r="1" spans="1:29" s="13" customFormat="1" ht="15.75">
      <c r="A1" s="23" t="s">
        <v>26</v>
      </c>
      <c r="B1" s="24"/>
      <c r="C1" s="24"/>
      <c r="D1" s="24"/>
      <c r="E1" s="24"/>
      <c r="F1" s="24"/>
      <c r="G1" s="24"/>
      <c r="H1" s="24"/>
      <c r="I1" s="24"/>
      <c r="J1" s="24"/>
      <c r="K1" s="25"/>
      <c r="L1" s="24"/>
      <c r="M1" s="24"/>
      <c r="N1" s="25"/>
      <c r="O1" s="24"/>
      <c r="P1" s="24"/>
      <c r="Q1" s="26"/>
      <c r="R1" s="26"/>
      <c r="S1" s="26"/>
      <c r="T1" s="26"/>
      <c r="U1" s="26"/>
      <c r="V1" s="26"/>
      <c r="W1" s="24"/>
      <c r="X1" s="24"/>
      <c r="Y1" s="24"/>
      <c r="Z1" s="24"/>
      <c r="AA1" s="24"/>
      <c r="AB1" s="24"/>
      <c r="AC1" s="24"/>
    </row>
    <row r="2" spans="1:29" ht="12.75" customHeight="1">
      <c r="A2" s="27" t="s">
        <v>25</v>
      </c>
      <c r="B2" s="24"/>
      <c r="C2" s="24"/>
      <c r="D2" s="24"/>
      <c r="E2" s="24"/>
      <c r="F2" s="24"/>
      <c r="G2" s="24"/>
      <c r="H2" s="24"/>
      <c r="I2" s="24"/>
      <c r="J2" s="24"/>
      <c r="K2" s="25"/>
      <c r="L2" s="24"/>
      <c r="M2" s="24"/>
      <c r="N2" s="25"/>
      <c r="O2" s="24"/>
      <c r="P2" s="24"/>
      <c r="Q2" s="26"/>
      <c r="R2" s="26"/>
      <c r="S2" s="26"/>
      <c r="T2" s="26"/>
      <c r="U2" s="26"/>
      <c r="V2" s="26"/>
      <c r="W2" s="24"/>
      <c r="X2" s="24"/>
      <c r="Y2" s="24"/>
      <c r="Z2" s="24"/>
      <c r="AA2" s="24"/>
      <c r="AB2" s="24"/>
      <c r="AC2" s="24"/>
    </row>
    <row r="3" spans="1:16" ht="19.5" customHeight="1">
      <c r="A3" s="82" t="s">
        <v>98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</row>
    <row r="4" spans="1:16" ht="15" customHeight="1">
      <c r="A4" s="84" t="s">
        <v>27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</row>
    <row r="5" spans="1:16" ht="8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8"/>
      <c r="O5" s="3"/>
      <c r="P5" s="3"/>
    </row>
    <row r="6" spans="1:18" ht="15" customHeight="1">
      <c r="A6" s="86" t="s">
        <v>2</v>
      </c>
      <c r="B6" s="87" t="s">
        <v>3</v>
      </c>
      <c r="C6" s="87"/>
      <c r="D6" s="88" t="s">
        <v>1</v>
      </c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5" t="s">
        <v>5</v>
      </c>
      <c r="Q6" s="75" t="s">
        <v>6</v>
      </c>
      <c r="R6" s="75" t="s">
        <v>7</v>
      </c>
    </row>
    <row r="7" spans="1:18" ht="66.75" customHeight="1">
      <c r="A7" s="86"/>
      <c r="B7" s="87"/>
      <c r="C7" s="87"/>
      <c r="D7" s="76" t="s">
        <v>100</v>
      </c>
      <c r="E7" s="77"/>
      <c r="F7" s="78"/>
      <c r="G7" s="79" t="s">
        <v>101</v>
      </c>
      <c r="H7" s="80"/>
      <c r="I7" s="81"/>
      <c r="J7" s="76" t="s">
        <v>102</v>
      </c>
      <c r="K7" s="77"/>
      <c r="L7" s="78"/>
      <c r="M7" s="79" t="s">
        <v>103</v>
      </c>
      <c r="N7" s="80"/>
      <c r="O7" s="81"/>
      <c r="P7" s="85"/>
      <c r="Q7" s="75"/>
      <c r="R7" s="75"/>
    </row>
    <row r="8" spans="1:18" ht="12.75">
      <c r="A8" s="86"/>
      <c r="B8" s="87"/>
      <c r="C8" s="87"/>
      <c r="D8" s="90">
        <v>6</v>
      </c>
      <c r="E8" s="90"/>
      <c r="F8" s="90"/>
      <c r="G8" s="91">
        <v>4</v>
      </c>
      <c r="H8" s="91"/>
      <c r="I8" s="91"/>
      <c r="J8" s="90">
        <v>2</v>
      </c>
      <c r="K8" s="90"/>
      <c r="L8" s="90"/>
      <c r="M8" s="92">
        <v>4</v>
      </c>
      <c r="N8" s="92"/>
      <c r="O8" s="92"/>
      <c r="P8" s="2"/>
      <c r="Q8" s="14"/>
      <c r="R8" s="14"/>
    </row>
    <row r="9" spans="1:18" ht="13.5" customHeight="1">
      <c r="A9" s="12"/>
      <c r="B9" s="9"/>
      <c r="C9" s="10"/>
      <c r="D9" s="58" t="s">
        <v>4</v>
      </c>
      <c r="E9" s="58" t="s">
        <v>0</v>
      </c>
      <c r="F9" s="58" t="s">
        <v>74</v>
      </c>
      <c r="G9" s="59" t="s">
        <v>4</v>
      </c>
      <c r="H9" s="59" t="s">
        <v>0</v>
      </c>
      <c r="I9" s="59" t="s">
        <v>74</v>
      </c>
      <c r="J9" s="58" t="s">
        <v>4</v>
      </c>
      <c r="K9" s="58" t="s">
        <v>0</v>
      </c>
      <c r="L9" s="58" t="s">
        <v>74</v>
      </c>
      <c r="M9" s="59" t="s">
        <v>4</v>
      </c>
      <c r="N9" s="59" t="s">
        <v>0</v>
      </c>
      <c r="O9" s="59" t="s">
        <v>74</v>
      </c>
      <c r="P9" s="11"/>
      <c r="Q9" s="14"/>
      <c r="R9" s="14"/>
    </row>
    <row r="10" spans="1:22" s="22" customFormat="1" ht="18.75" customHeight="1">
      <c r="A10" s="30">
        <v>1</v>
      </c>
      <c r="B10" s="35" t="s">
        <v>28</v>
      </c>
      <c r="C10" s="36" t="s">
        <v>9</v>
      </c>
      <c r="D10" s="18">
        <v>7.5</v>
      </c>
      <c r="E10" s="18">
        <v>7</v>
      </c>
      <c r="F10" s="18">
        <f>ROUND((D10*0.4+E10*0.6),1)</f>
        <v>7.2</v>
      </c>
      <c r="G10" s="19">
        <v>6.4</v>
      </c>
      <c r="H10" s="19">
        <v>4</v>
      </c>
      <c r="I10" s="28">
        <f>ROUND((G10*0.4+H10*0.6),1)</f>
        <v>5</v>
      </c>
      <c r="J10" s="74">
        <v>7</v>
      </c>
      <c r="K10" s="18">
        <v>8</v>
      </c>
      <c r="L10" s="71">
        <f>ROUND((J10*0.4+K10*0.6),1)</f>
        <v>7.6</v>
      </c>
      <c r="M10" s="19">
        <v>6.6</v>
      </c>
      <c r="N10" s="19">
        <v>5</v>
      </c>
      <c r="O10" s="28">
        <f>ROUND((M10*0.4+N10*0.6),1)</f>
        <v>5.6</v>
      </c>
      <c r="P10" s="72">
        <f>ROUND(((F10*6+I10*4+L10*2+O10*4)/(4*2+6+2)),1)</f>
        <v>6.3</v>
      </c>
      <c r="Q10" s="73" t="str">
        <f>IF(P10&gt;=9,"xuất sắc",IF(P10&gt;=8,"Giỏi",IF(P10&gt;=7,"Khá",IF(P10&gt;=6,"TBK",IF(P10&gt;=5,"TB",IF(P10&gt;=4,"Yếu","Kém"))))))</f>
        <v>TBK</v>
      </c>
      <c r="R10" s="20"/>
      <c r="S10" s="21"/>
      <c r="T10" s="21"/>
      <c r="U10" s="21"/>
      <c r="V10" s="21"/>
    </row>
    <row r="11" spans="1:22" s="22" customFormat="1" ht="18.75" customHeight="1">
      <c r="A11" s="30">
        <v>2</v>
      </c>
      <c r="B11" s="35" t="s">
        <v>29</v>
      </c>
      <c r="C11" s="36" t="s">
        <v>30</v>
      </c>
      <c r="D11" s="71">
        <v>8</v>
      </c>
      <c r="E11" s="18">
        <v>8</v>
      </c>
      <c r="F11" s="71">
        <f aca="true" t="shared" si="0" ref="F11:F40">ROUND((D11*0.4+E11*0.6),1)</f>
        <v>8</v>
      </c>
      <c r="G11" s="19">
        <v>7.3</v>
      </c>
      <c r="H11" s="19">
        <v>6</v>
      </c>
      <c r="I11" s="28">
        <f aca="true" t="shared" si="1" ref="I11:I40">ROUND((G11*0.4+H11*0.6),1)</f>
        <v>6.5</v>
      </c>
      <c r="J11" s="74">
        <v>8</v>
      </c>
      <c r="K11" s="18">
        <v>8</v>
      </c>
      <c r="L11" s="71">
        <f aca="true" t="shared" si="2" ref="L11:L40">ROUND((J11*0.4+K11*0.6),1)</f>
        <v>8</v>
      </c>
      <c r="M11" s="28">
        <v>7</v>
      </c>
      <c r="N11" s="19">
        <v>8</v>
      </c>
      <c r="O11" s="28">
        <f aca="true" t="shared" si="3" ref="O11:O40">ROUND((M11*0.4+N11*0.6),1)</f>
        <v>7.6</v>
      </c>
      <c r="P11" s="72">
        <f aca="true" t="shared" si="4" ref="P11:P40">ROUND(((F11*6+I11*4+L11*2+O11*4)/(4*2+6+2)),1)</f>
        <v>7.5</v>
      </c>
      <c r="Q11" s="73" t="str">
        <f aca="true" t="shared" si="5" ref="Q11:Q40">IF(P11&gt;=9,"xuất sắc",IF(P11&gt;=8,"Giỏi",IF(P11&gt;=7,"Khá",IF(P11&gt;=6,"TBK",IF(P11&gt;=5,"TB",IF(P11&gt;=4,"Yếu","Kém"))))))</f>
        <v>Khá</v>
      </c>
      <c r="R11" s="20"/>
      <c r="S11" s="21"/>
      <c r="T11" s="21"/>
      <c r="U11" s="21"/>
      <c r="V11" s="21"/>
    </row>
    <row r="12" spans="1:22" s="22" customFormat="1" ht="18.75" customHeight="1">
      <c r="A12" s="30">
        <v>3</v>
      </c>
      <c r="B12" s="35" t="s">
        <v>14</v>
      </c>
      <c r="C12" s="36" t="s">
        <v>31</v>
      </c>
      <c r="D12" s="18">
        <v>6.6</v>
      </c>
      <c r="E12" s="18">
        <v>5</v>
      </c>
      <c r="F12" s="18">
        <f t="shared" si="0"/>
        <v>5.6</v>
      </c>
      <c r="G12" s="19">
        <v>6.3</v>
      </c>
      <c r="H12" s="19">
        <v>5</v>
      </c>
      <c r="I12" s="28">
        <f t="shared" si="1"/>
        <v>5.5</v>
      </c>
      <c r="J12" s="74">
        <v>6</v>
      </c>
      <c r="K12" s="18">
        <v>7</v>
      </c>
      <c r="L12" s="71">
        <f t="shared" si="2"/>
        <v>6.6</v>
      </c>
      <c r="M12" s="28">
        <v>5</v>
      </c>
      <c r="N12" s="19">
        <v>5</v>
      </c>
      <c r="O12" s="28">
        <f t="shared" si="3"/>
        <v>5</v>
      </c>
      <c r="P12" s="72">
        <f t="shared" si="4"/>
        <v>5.6</v>
      </c>
      <c r="Q12" s="73" t="str">
        <f t="shared" si="5"/>
        <v>TB</v>
      </c>
      <c r="R12" s="20"/>
      <c r="S12" s="21"/>
      <c r="T12" s="21"/>
      <c r="U12" s="21"/>
      <c r="V12" s="21"/>
    </row>
    <row r="13" spans="1:22" s="22" customFormat="1" ht="18.75" customHeight="1">
      <c r="A13" s="30">
        <v>4</v>
      </c>
      <c r="B13" s="35" t="s">
        <v>32</v>
      </c>
      <c r="C13" s="36" t="s">
        <v>33</v>
      </c>
      <c r="D13" s="18">
        <v>6.8</v>
      </c>
      <c r="E13" s="18">
        <v>6</v>
      </c>
      <c r="F13" s="18">
        <f t="shared" si="0"/>
        <v>6.3</v>
      </c>
      <c r="G13" s="19">
        <v>6.3</v>
      </c>
      <c r="H13" s="19">
        <v>6</v>
      </c>
      <c r="I13" s="28">
        <f t="shared" si="1"/>
        <v>6.1</v>
      </c>
      <c r="J13" s="74">
        <v>7</v>
      </c>
      <c r="K13" s="18">
        <v>7</v>
      </c>
      <c r="L13" s="71">
        <f t="shared" si="2"/>
        <v>7</v>
      </c>
      <c r="M13" s="19">
        <v>5.6</v>
      </c>
      <c r="N13" s="19">
        <v>7</v>
      </c>
      <c r="O13" s="28">
        <f t="shared" si="3"/>
        <v>6.4</v>
      </c>
      <c r="P13" s="72">
        <f t="shared" si="4"/>
        <v>6.4</v>
      </c>
      <c r="Q13" s="73" t="str">
        <f t="shared" si="5"/>
        <v>TBK</v>
      </c>
      <c r="R13" s="20"/>
      <c r="S13" s="21"/>
      <c r="T13" s="21"/>
      <c r="U13" s="21"/>
      <c r="V13" s="21"/>
    </row>
    <row r="14" spans="1:22" s="22" customFormat="1" ht="18.75" customHeight="1">
      <c r="A14" s="30">
        <v>5</v>
      </c>
      <c r="B14" s="35" t="s">
        <v>34</v>
      </c>
      <c r="C14" s="36" t="s">
        <v>35</v>
      </c>
      <c r="D14" s="18">
        <v>6.5</v>
      </c>
      <c r="E14" s="18">
        <v>8</v>
      </c>
      <c r="F14" s="18">
        <f t="shared" si="0"/>
        <v>7.4</v>
      </c>
      <c r="G14" s="28">
        <v>7</v>
      </c>
      <c r="H14" s="19">
        <v>7</v>
      </c>
      <c r="I14" s="28">
        <f t="shared" si="1"/>
        <v>7</v>
      </c>
      <c r="J14" s="74">
        <v>7</v>
      </c>
      <c r="K14" s="18">
        <v>8</v>
      </c>
      <c r="L14" s="71">
        <f t="shared" si="2"/>
        <v>7.6</v>
      </c>
      <c r="M14" s="19">
        <v>6.6</v>
      </c>
      <c r="N14" s="19">
        <v>7</v>
      </c>
      <c r="O14" s="28">
        <f t="shared" si="3"/>
        <v>6.8</v>
      </c>
      <c r="P14" s="72">
        <f t="shared" si="4"/>
        <v>7.2</v>
      </c>
      <c r="Q14" s="73" t="str">
        <f t="shared" si="5"/>
        <v>Khá</v>
      </c>
      <c r="R14" s="20"/>
      <c r="S14" s="21"/>
      <c r="T14" s="21"/>
      <c r="U14" s="21"/>
      <c r="V14" s="21"/>
    </row>
    <row r="15" spans="1:22" s="22" customFormat="1" ht="18.75" customHeight="1">
      <c r="A15" s="30">
        <v>6</v>
      </c>
      <c r="B15" s="35" t="s">
        <v>12</v>
      </c>
      <c r="C15" s="36" t="s">
        <v>36</v>
      </c>
      <c r="D15" s="18">
        <v>6.7</v>
      </c>
      <c r="E15" s="18">
        <v>6</v>
      </c>
      <c r="F15" s="18">
        <f t="shared" si="0"/>
        <v>6.3</v>
      </c>
      <c r="G15" s="19">
        <v>6.3</v>
      </c>
      <c r="H15" s="19">
        <v>6</v>
      </c>
      <c r="I15" s="28">
        <f t="shared" si="1"/>
        <v>6.1</v>
      </c>
      <c r="J15" s="74">
        <v>7</v>
      </c>
      <c r="K15" s="18">
        <v>7</v>
      </c>
      <c r="L15" s="71">
        <f t="shared" si="2"/>
        <v>7</v>
      </c>
      <c r="M15" s="28">
        <v>6</v>
      </c>
      <c r="N15" s="19">
        <v>8</v>
      </c>
      <c r="O15" s="28">
        <f t="shared" si="3"/>
        <v>7.2</v>
      </c>
      <c r="P15" s="72">
        <f t="shared" si="4"/>
        <v>6.6</v>
      </c>
      <c r="Q15" s="73" t="str">
        <f t="shared" si="5"/>
        <v>TBK</v>
      </c>
      <c r="R15" s="20"/>
      <c r="S15" s="21"/>
      <c r="T15" s="21"/>
      <c r="U15" s="21"/>
      <c r="V15" s="21"/>
    </row>
    <row r="16" spans="1:22" s="22" customFormat="1" ht="18.75" customHeight="1">
      <c r="A16" s="30">
        <v>7</v>
      </c>
      <c r="B16" s="35" t="s">
        <v>38</v>
      </c>
      <c r="C16" s="36" t="s">
        <v>13</v>
      </c>
      <c r="D16" s="71">
        <v>7</v>
      </c>
      <c r="E16" s="18">
        <v>6</v>
      </c>
      <c r="F16" s="18">
        <f t="shared" si="0"/>
        <v>6.4</v>
      </c>
      <c r="G16" s="19">
        <v>6.5</v>
      </c>
      <c r="H16" s="19">
        <v>7</v>
      </c>
      <c r="I16" s="28">
        <f t="shared" si="1"/>
        <v>6.8</v>
      </c>
      <c r="J16" s="74">
        <v>7</v>
      </c>
      <c r="K16" s="18">
        <v>8</v>
      </c>
      <c r="L16" s="71">
        <f t="shared" si="2"/>
        <v>7.6</v>
      </c>
      <c r="M16" s="19">
        <v>5.4</v>
      </c>
      <c r="N16" s="19">
        <v>7</v>
      </c>
      <c r="O16" s="28">
        <f t="shared" si="3"/>
        <v>6.4</v>
      </c>
      <c r="P16" s="72">
        <f t="shared" si="4"/>
        <v>6.7</v>
      </c>
      <c r="Q16" s="73" t="str">
        <f t="shared" si="5"/>
        <v>TBK</v>
      </c>
      <c r="R16" s="20"/>
      <c r="S16" s="21"/>
      <c r="T16" s="21"/>
      <c r="U16" s="21"/>
      <c r="V16" s="21"/>
    </row>
    <row r="17" spans="1:22" s="22" customFormat="1" ht="18.75" customHeight="1">
      <c r="A17" s="30">
        <v>8</v>
      </c>
      <c r="B17" s="35" t="s">
        <v>39</v>
      </c>
      <c r="C17" s="36" t="s">
        <v>40</v>
      </c>
      <c r="D17" s="71">
        <v>6</v>
      </c>
      <c r="E17" s="18">
        <v>6</v>
      </c>
      <c r="F17" s="71">
        <f t="shared" si="0"/>
        <v>6</v>
      </c>
      <c r="G17" s="28">
        <v>7</v>
      </c>
      <c r="H17" s="19">
        <v>8</v>
      </c>
      <c r="I17" s="28">
        <f t="shared" si="1"/>
        <v>7.6</v>
      </c>
      <c r="J17" s="74">
        <v>7</v>
      </c>
      <c r="K17" s="18">
        <v>8</v>
      </c>
      <c r="L17" s="71">
        <f t="shared" si="2"/>
        <v>7.6</v>
      </c>
      <c r="M17" s="19">
        <v>5.6</v>
      </c>
      <c r="N17" s="19">
        <v>8</v>
      </c>
      <c r="O17" s="28">
        <f t="shared" si="3"/>
        <v>7</v>
      </c>
      <c r="P17" s="72">
        <f t="shared" si="4"/>
        <v>6.9</v>
      </c>
      <c r="Q17" s="73" t="str">
        <f t="shared" si="5"/>
        <v>TBK</v>
      </c>
      <c r="R17" s="20"/>
      <c r="S17" s="21"/>
      <c r="T17" s="21"/>
      <c r="U17" s="21"/>
      <c r="V17" s="21"/>
    </row>
    <row r="18" spans="1:22" s="22" customFormat="1" ht="18.75" customHeight="1">
      <c r="A18" s="30">
        <v>9</v>
      </c>
      <c r="B18" s="35" t="s">
        <v>41</v>
      </c>
      <c r="C18" s="36" t="s">
        <v>42</v>
      </c>
      <c r="D18" s="18">
        <v>7.5</v>
      </c>
      <c r="E18" s="18">
        <v>8</v>
      </c>
      <c r="F18" s="18">
        <f t="shared" si="0"/>
        <v>7.8</v>
      </c>
      <c r="G18" s="19">
        <v>6.8</v>
      </c>
      <c r="H18" s="19">
        <v>5</v>
      </c>
      <c r="I18" s="28">
        <f t="shared" si="1"/>
        <v>5.7</v>
      </c>
      <c r="J18" s="74">
        <v>8</v>
      </c>
      <c r="K18" s="18">
        <v>8</v>
      </c>
      <c r="L18" s="71">
        <f t="shared" si="2"/>
        <v>8</v>
      </c>
      <c r="M18" s="19">
        <v>6.2</v>
      </c>
      <c r="N18" s="19">
        <v>6</v>
      </c>
      <c r="O18" s="28">
        <f t="shared" si="3"/>
        <v>6.1</v>
      </c>
      <c r="P18" s="72">
        <f t="shared" si="4"/>
        <v>6.9</v>
      </c>
      <c r="Q18" s="73" t="str">
        <f t="shared" si="5"/>
        <v>TBK</v>
      </c>
      <c r="R18" s="20"/>
      <c r="S18" s="21"/>
      <c r="T18" s="21"/>
      <c r="U18" s="21"/>
      <c r="V18" s="21"/>
    </row>
    <row r="19" spans="1:22" s="22" customFormat="1" ht="18.75" customHeight="1">
      <c r="A19" s="30">
        <v>10</v>
      </c>
      <c r="B19" s="35" t="s">
        <v>12</v>
      </c>
      <c r="C19" s="36" t="s">
        <v>21</v>
      </c>
      <c r="D19" s="18">
        <v>6.5</v>
      </c>
      <c r="E19" s="18">
        <v>5</v>
      </c>
      <c r="F19" s="18">
        <f t="shared" si="0"/>
        <v>5.6</v>
      </c>
      <c r="G19" s="19">
        <v>6.3</v>
      </c>
      <c r="H19" s="19">
        <v>5</v>
      </c>
      <c r="I19" s="28">
        <f t="shared" si="1"/>
        <v>5.5</v>
      </c>
      <c r="J19" s="74">
        <v>7</v>
      </c>
      <c r="K19" s="18">
        <v>8</v>
      </c>
      <c r="L19" s="71">
        <f t="shared" si="2"/>
        <v>7.6</v>
      </c>
      <c r="M19" s="19">
        <v>6.6</v>
      </c>
      <c r="N19" s="19">
        <v>7</v>
      </c>
      <c r="O19" s="28">
        <f t="shared" si="3"/>
        <v>6.8</v>
      </c>
      <c r="P19" s="72">
        <f t="shared" si="4"/>
        <v>6.1</v>
      </c>
      <c r="Q19" s="73" t="str">
        <f t="shared" si="5"/>
        <v>TBK</v>
      </c>
      <c r="R19" s="20"/>
      <c r="S19" s="21"/>
      <c r="T19" s="21"/>
      <c r="U19" s="21"/>
      <c r="V19" s="21"/>
    </row>
    <row r="20" spans="1:22" s="22" customFormat="1" ht="18.75" customHeight="1">
      <c r="A20" s="30">
        <v>11</v>
      </c>
      <c r="B20" s="35" t="s">
        <v>43</v>
      </c>
      <c r="C20" s="36" t="s">
        <v>44</v>
      </c>
      <c r="D20" s="18">
        <v>6.5</v>
      </c>
      <c r="E20" s="18">
        <v>6</v>
      </c>
      <c r="F20" s="18">
        <f t="shared" si="0"/>
        <v>6.2</v>
      </c>
      <c r="G20" s="28">
        <v>6</v>
      </c>
      <c r="H20" s="19">
        <v>7</v>
      </c>
      <c r="I20" s="28">
        <f t="shared" si="1"/>
        <v>6.6</v>
      </c>
      <c r="J20" s="74">
        <v>7</v>
      </c>
      <c r="K20" s="18">
        <v>7</v>
      </c>
      <c r="L20" s="71">
        <f t="shared" si="2"/>
        <v>7</v>
      </c>
      <c r="M20" s="19">
        <v>6.2</v>
      </c>
      <c r="N20" s="19">
        <v>7</v>
      </c>
      <c r="O20" s="28">
        <f t="shared" si="3"/>
        <v>6.7</v>
      </c>
      <c r="P20" s="72">
        <f t="shared" si="4"/>
        <v>6.5</v>
      </c>
      <c r="Q20" s="73" t="str">
        <f t="shared" si="5"/>
        <v>TBK</v>
      </c>
      <c r="R20" s="20"/>
      <c r="S20" s="21"/>
      <c r="T20" s="21"/>
      <c r="U20" s="21"/>
      <c r="V20" s="21"/>
    </row>
    <row r="21" spans="1:22" s="22" customFormat="1" ht="18.75" customHeight="1">
      <c r="A21" s="30">
        <v>12</v>
      </c>
      <c r="B21" s="35" t="s">
        <v>37</v>
      </c>
      <c r="C21" s="36" t="s">
        <v>45</v>
      </c>
      <c r="D21" s="18">
        <v>6.6</v>
      </c>
      <c r="E21" s="18">
        <v>6</v>
      </c>
      <c r="F21" s="18">
        <f t="shared" si="0"/>
        <v>6.2</v>
      </c>
      <c r="G21" s="19">
        <v>5.8</v>
      </c>
      <c r="H21" s="19">
        <v>6</v>
      </c>
      <c r="I21" s="28">
        <f t="shared" si="1"/>
        <v>5.9</v>
      </c>
      <c r="J21" s="74">
        <v>7</v>
      </c>
      <c r="K21" s="18">
        <v>8</v>
      </c>
      <c r="L21" s="71">
        <f t="shared" si="2"/>
        <v>7.6</v>
      </c>
      <c r="M21" s="28">
        <v>7</v>
      </c>
      <c r="N21" s="19">
        <v>6</v>
      </c>
      <c r="O21" s="28">
        <f t="shared" si="3"/>
        <v>6.4</v>
      </c>
      <c r="P21" s="72">
        <f t="shared" si="4"/>
        <v>6.4</v>
      </c>
      <c r="Q21" s="73" t="str">
        <f t="shared" si="5"/>
        <v>TBK</v>
      </c>
      <c r="R21" s="20"/>
      <c r="S21" s="21"/>
      <c r="T21" s="21"/>
      <c r="U21" s="21"/>
      <c r="V21" s="21"/>
    </row>
    <row r="22" spans="1:22" s="22" customFormat="1" ht="18.75" customHeight="1">
      <c r="A22" s="30">
        <v>13</v>
      </c>
      <c r="B22" s="35" t="s">
        <v>48</v>
      </c>
      <c r="C22" s="36" t="s">
        <v>49</v>
      </c>
      <c r="D22" s="71">
        <v>7</v>
      </c>
      <c r="E22" s="18">
        <v>6</v>
      </c>
      <c r="F22" s="18">
        <f t="shared" si="0"/>
        <v>6.4</v>
      </c>
      <c r="G22" s="19">
        <v>6.5</v>
      </c>
      <c r="H22" s="19">
        <v>5</v>
      </c>
      <c r="I22" s="28">
        <f t="shared" si="1"/>
        <v>5.6</v>
      </c>
      <c r="J22" s="74">
        <v>7</v>
      </c>
      <c r="K22" s="18">
        <v>8</v>
      </c>
      <c r="L22" s="71">
        <f t="shared" si="2"/>
        <v>7.6</v>
      </c>
      <c r="M22" s="19">
        <v>5.4</v>
      </c>
      <c r="N22" s="19">
        <v>7</v>
      </c>
      <c r="O22" s="28">
        <f t="shared" si="3"/>
        <v>6.4</v>
      </c>
      <c r="P22" s="72">
        <f t="shared" si="4"/>
        <v>6.4</v>
      </c>
      <c r="Q22" s="73" t="str">
        <f t="shared" si="5"/>
        <v>TBK</v>
      </c>
      <c r="R22" s="20"/>
      <c r="S22" s="21"/>
      <c r="T22" s="21"/>
      <c r="U22" s="21"/>
      <c r="V22" s="21"/>
    </row>
    <row r="23" spans="1:22" s="22" customFormat="1" ht="18.75" customHeight="1">
      <c r="A23" s="30">
        <v>14</v>
      </c>
      <c r="B23" s="35" t="s">
        <v>15</v>
      </c>
      <c r="C23" s="36" t="s">
        <v>50</v>
      </c>
      <c r="D23" s="18">
        <v>6.7</v>
      </c>
      <c r="E23" s="18">
        <v>6</v>
      </c>
      <c r="F23" s="18">
        <f t="shared" si="0"/>
        <v>6.3</v>
      </c>
      <c r="G23" s="19">
        <v>6.5</v>
      </c>
      <c r="H23" s="19">
        <v>5</v>
      </c>
      <c r="I23" s="28">
        <f t="shared" si="1"/>
        <v>5.6</v>
      </c>
      <c r="J23" s="74">
        <v>7</v>
      </c>
      <c r="K23" s="18">
        <v>7</v>
      </c>
      <c r="L23" s="71">
        <f t="shared" si="2"/>
        <v>7</v>
      </c>
      <c r="M23" s="19">
        <v>5.4</v>
      </c>
      <c r="N23" s="19">
        <v>8</v>
      </c>
      <c r="O23" s="28">
        <f t="shared" si="3"/>
        <v>7</v>
      </c>
      <c r="P23" s="72">
        <f t="shared" si="4"/>
        <v>6.4</v>
      </c>
      <c r="Q23" s="73" t="str">
        <f t="shared" si="5"/>
        <v>TBK</v>
      </c>
      <c r="R23" s="20"/>
      <c r="S23" s="21"/>
      <c r="T23" s="21"/>
      <c r="U23" s="21"/>
      <c r="V23" s="21"/>
    </row>
    <row r="24" spans="1:22" s="22" customFormat="1" ht="18.75" customHeight="1">
      <c r="A24" s="30">
        <v>15</v>
      </c>
      <c r="B24" s="35" t="s">
        <v>22</v>
      </c>
      <c r="C24" s="36" t="s">
        <v>51</v>
      </c>
      <c r="D24" s="18">
        <v>8.4</v>
      </c>
      <c r="E24" s="18">
        <v>8</v>
      </c>
      <c r="F24" s="18">
        <f t="shared" si="0"/>
        <v>8.2</v>
      </c>
      <c r="G24" s="19">
        <v>7.3</v>
      </c>
      <c r="H24" s="19">
        <v>9</v>
      </c>
      <c r="I24" s="28">
        <f t="shared" si="1"/>
        <v>8.3</v>
      </c>
      <c r="J24" s="74">
        <v>8</v>
      </c>
      <c r="K24" s="18">
        <v>8</v>
      </c>
      <c r="L24" s="71">
        <f t="shared" si="2"/>
        <v>8</v>
      </c>
      <c r="M24" s="19">
        <v>7.2</v>
      </c>
      <c r="N24" s="19">
        <v>6</v>
      </c>
      <c r="O24" s="28">
        <f t="shared" si="3"/>
        <v>6.5</v>
      </c>
      <c r="P24" s="72">
        <f t="shared" si="4"/>
        <v>7.8</v>
      </c>
      <c r="Q24" s="73" t="str">
        <f t="shared" si="5"/>
        <v>Khá</v>
      </c>
      <c r="R24" s="20"/>
      <c r="S24" s="21"/>
      <c r="T24" s="21"/>
      <c r="U24" s="21"/>
      <c r="V24" s="21"/>
    </row>
    <row r="25" spans="1:22" s="22" customFormat="1" ht="18.75" customHeight="1">
      <c r="A25" s="30">
        <v>16</v>
      </c>
      <c r="B25" s="35" t="s">
        <v>52</v>
      </c>
      <c r="C25" s="36" t="s">
        <v>10</v>
      </c>
      <c r="D25" s="71">
        <v>8</v>
      </c>
      <c r="E25" s="18">
        <v>9</v>
      </c>
      <c r="F25" s="18">
        <f t="shared" si="0"/>
        <v>8.6</v>
      </c>
      <c r="G25" s="19">
        <v>7.5</v>
      </c>
      <c r="H25" s="19">
        <v>7</v>
      </c>
      <c r="I25" s="28">
        <f t="shared" si="1"/>
        <v>7.2</v>
      </c>
      <c r="J25" s="74">
        <v>8</v>
      </c>
      <c r="K25" s="18">
        <v>8</v>
      </c>
      <c r="L25" s="71">
        <f t="shared" si="2"/>
        <v>8</v>
      </c>
      <c r="M25" s="19">
        <v>6.8</v>
      </c>
      <c r="N25" s="19">
        <v>6</v>
      </c>
      <c r="O25" s="28">
        <f t="shared" si="3"/>
        <v>6.3</v>
      </c>
      <c r="P25" s="72">
        <f t="shared" si="4"/>
        <v>7.6</v>
      </c>
      <c r="Q25" s="73" t="str">
        <f t="shared" si="5"/>
        <v>Khá</v>
      </c>
      <c r="R25" s="20"/>
      <c r="S25" s="21"/>
      <c r="T25" s="21"/>
      <c r="U25" s="21"/>
      <c r="V25" s="21"/>
    </row>
    <row r="26" spans="1:22" s="22" customFormat="1" ht="18.75" customHeight="1">
      <c r="A26" s="30">
        <v>17</v>
      </c>
      <c r="B26" s="35" t="s">
        <v>75</v>
      </c>
      <c r="C26" s="36" t="s">
        <v>53</v>
      </c>
      <c r="D26" s="18">
        <v>7.4</v>
      </c>
      <c r="E26" s="18">
        <v>7</v>
      </c>
      <c r="F26" s="18">
        <f t="shared" si="0"/>
        <v>7.2</v>
      </c>
      <c r="G26" s="19">
        <v>6.7</v>
      </c>
      <c r="H26" s="19">
        <v>7</v>
      </c>
      <c r="I26" s="28">
        <f t="shared" si="1"/>
        <v>6.9</v>
      </c>
      <c r="J26" s="74">
        <v>8</v>
      </c>
      <c r="K26" s="18">
        <v>8</v>
      </c>
      <c r="L26" s="71">
        <f t="shared" si="2"/>
        <v>8</v>
      </c>
      <c r="M26" s="19">
        <v>6.8</v>
      </c>
      <c r="N26" s="19">
        <v>8</v>
      </c>
      <c r="O26" s="28">
        <f t="shared" si="3"/>
        <v>7.5</v>
      </c>
      <c r="P26" s="72">
        <f t="shared" si="4"/>
        <v>7.3</v>
      </c>
      <c r="Q26" s="73" t="str">
        <f t="shared" si="5"/>
        <v>Khá</v>
      </c>
      <c r="R26" s="20"/>
      <c r="S26" s="21"/>
      <c r="T26" s="21"/>
      <c r="U26" s="21"/>
      <c r="V26" s="21"/>
    </row>
    <row r="27" spans="1:22" s="22" customFormat="1" ht="18.75" customHeight="1">
      <c r="A27" s="30">
        <v>18</v>
      </c>
      <c r="B27" s="35" t="s">
        <v>54</v>
      </c>
      <c r="C27" s="36" t="s">
        <v>16</v>
      </c>
      <c r="D27" s="18">
        <v>7.5</v>
      </c>
      <c r="E27" s="18">
        <v>8</v>
      </c>
      <c r="F27" s="18">
        <f t="shared" si="0"/>
        <v>7.8</v>
      </c>
      <c r="G27" s="19">
        <v>7.9</v>
      </c>
      <c r="H27" s="19">
        <v>8</v>
      </c>
      <c r="I27" s="28">
        <f t="shared" si="1"/>
        <v>8</v>
      </c>
      <c r="J27" s="74">
        <v>7</v>
      </c>
      <c r="K27" s="18">
        <v>8</v>
      </c>
      <c r="L27" s="71">
        <f t="shared" si="2"/>
        <v>7.6</v>
      </c>
      <c r="M27" s="19">
        <v>6.8</v>
      </c>
      <c r="N27" s="19">
        <v>7</v>
      </c>
      <c r="O27" s="28">
        <f t="shared" si="3"/>
        <v>6.9</v>
      </c>
      <c r="P27" s="72">
        <f t="shared" si="4"/>
        <v>7.6</v>
      </c>
      <c r="Q27" s="73" t="str">
        <f t="shared" si="5"/>
        <v>Khá</v>
      </c>
      <c r="R27" s="20"/>
      <c r="S27" s="21"/>
      <c r="T27" s="21"/>
      <c r="U27" s="21"/>
      <c r="V27" s="21"/>
    </row>
    <row r="28" spans="1:22" s="22" customFormat="1" ht="18.75" customHeight="1">
      <c r="A28" s="30">
        <v>19</v>
      </c>
      <c r="B28" s="35" t="s">
        <v>55</v>
      </c>
      <c r="C28" s="36" t="s">
        <v>56</v>
      </c>
      <c r="D28" s="18">
        <v>7.1</v>
      </c>
      <c r="E28" s="18">
        <v>7</v>
      </c>
      <c r="F28" s="71">
        <f t="shared" si="0"/>
        <v>7</v>
      </c>
      <c r="G28" s="19">
        <v>6.5</v>
      </c>
      <c r="H28" s="19">
        <v>7</v>
      </c>
      <c r="I28" s="28">
        <f t="shared" si="1"/>
        <v>6.8</v>
      </c>
      <c r="J28" s="74">
        <v>8</v>
      </c>
      <c r="K28" s="18">
        <v>8</v>
      </c>
      <c r="L28" s="71">
        <f t="shared" si="2"/>
        <v>8</v>
      </c>
      <c r="M28" s="19">
        <v>7.6</v>
      </c>
      <c r="N28" s="19">
        <v>8</v>
      </c>
      <c r="O28" s="28">
        <f t="shared" si="3"/>
        <v>7.8</v>
      </c>
      <c r="P28" s="72">
        <f t="shared" si="4"/>
        <v>7.3</v>
      </c>
      <c r="Q28" s="73" t="str">
        <f t="shared" si="5"/>
        <v>Khá</v>
      </c>
      <c r="R28" s="20"/>
      <c r="S28" s="21"/>
      <c r="T28" s="21"/>
      <c r="U28" s="21"/>
      <c r="V28" s="21"/>
    </row>
    <row r="29" spans="1:22" s="22" customFormat="1" ht="18.75" customHeight="1">
      <c r="A29" s="30">
        <v>20</v>
      </c>
      <c r="B29" s="35" t="s">
        <v>57</v>
      </c>
      <c r="C29" s="36" t="s">
        <v>58</v>
      </c>
      <c r="D29" s="18">
        <v>7.3</v>
      </c>
      <c r="E29" s="18">
        <v>7</v>
      </c>
      <c r="F29" s="18">
        <f t="shared" si="0"/>
        <v>7.1</v>
      </c>
      <c r="G29" s="19">
        <v>6.5</v>
      </c>
      <c r="H29" s="19">
        <v>5</v>
      </c>
      <c r="I29" s="28">
        <f t="shared" si="1"/>
        <v>5.6</v>
      </c>
      <c r="J29" s="74">
        <v>7</v>
      </c>
      <c r="K29" s="18">
        <v>7</v>
      </c>
      <c r="L29" s="71">
        <f t="shared" si="2"/>
        <v>7</v>
      </c>
      <c r="M29" s="19">
        <v>6.2</v>
      </c>
      <c r="N29" s="19">
        <v>5</v>
      </c>
      <c r="O29" s="28">
        <f t="shared" si="3"/>
        <v>5.5</v>
      </c>
      <c r="P29" s="72">
        <f t="shared" si="4"/>
        <v>6.3</v>
      </c>
      <c r="Q29" s="73" t="str">
        <f t="shared" si="5"/>
        <v>TBK</v>
      </c>
      <c r="R29" s="20"/>
      <c r="S29" s="21"/>
      <c r="T29" s="21"/>
      <c r="U29" s="21"/>
      <c r="V29" s="21"/>
    </row>
    <row r="30" spans="1:22" s="22" customFormat="1" ht="18.75" customHeight="1">
      <c r="A30" s="30">
        <v>21</v>
      </c>
      <c r="B30" s="35" t="s">
        <v>59</v>
      </c>
      <c r="C30" s="36" t="s">
        <v>60</v>
      </c>
      <c r="D30" s="18">
        <v>6.9</v>
      </c>
      <c r="E30" s="18">
        <v>6</v>
      </c>
      <c r="F30" s="18">
        <f t="shared" si="0"/>
        <v>6.4</v>
      </c>
      <c r="G30" s="19">
        <v>6.9</v>
      </c>
      <c r="H30" s="19">
        <v>6</v>
      </c>
      <c r="I30" s="28">
        <f t="shared" si="1"/>
        <v>6.4</v>
      </c>
      <c r="J30" s="74">
        <v>7</v>
      </c>
      <c r="K30" s="18">
        <v>7</v>
      </c>
      <c r="L30" s="71">
        <f t="shared" si="2"/>
        <v>7</v>
      </c>
      <c r="M30" s="19">
        <v>7.6</v>
      </c>
      <c r="N30" s="19">
        <v>7</v>
      </c>
      <c r="O30" s="28">
        <f t="shared" si="3"/>
        <v>7.2</v>
      </c>
      <c r="P30" s="72">
        <f t="shared" si="4"/>
        <v>6.7</v>
      </c>
      <c r="Q30" s="73" t="str">
        <f t="shared" si="5"/>
        <v>TBK</v>
      </c>
      <c r="R30" s="20"/>
      <c r="S30" s="21"/>
      <c r="T30" s="21"/>
      <c r="U30" s="21"/>
      <c r="V30" s="21"/>
    </row>
    <row r="31" spans="1:22" s="22" customFormat="1" ht="18.75" customHeight="1">
      <c r="A31" s="30">
        <v>22</v>
      </c>
      <c r="B31" s="35" t="s">
        <v>61</v>
      </c>
      <c r="C31" s="36" t="s">
        <v>62</v>
      </c>
      <c r="D31" s="18">
        <v>7.5</v>
      </c>
      <c r="E31" s="18">
        <v>9</v>
      </c>
      <c r="F31" s="18">
        <f t="shared" si="0"/>
        <v>8.4</v>
      </c>
      <c r="G31" s="19">
        <v>7.5</v>
      </c>
      <c r="H31" s="19">
        <v>8</v>
      </c>
      <c r="I31" s="28">
        <f t="shared" si="1"/>
        <v>7.8</v>
      </c>
      <c r="J31" s="74">
        <v>8</v>
      </c>
      <c r="K31" s="18">
        <v>8</v>
      </c>
      <c r="L31" s="71">
        <f t="shared" si="2"/>
        <v>8</v>
      </c>
      <c r="M31" s="19">
        <v>7.2</v>
      </c>
      <c r="N31" s="19">
        <v>5</v>
      </c>
      <c r="O31" s="28">
        <f t="shared" si="3"/>
        <v>5.9</v>
      </c>
      <c r="P31" s="72">
        <f t="shared" si="4"/>
        <v>7.6</v>
      </c>
      <c r="Q31" s="73" t="str">
        <f t="shared" si="5"/>
        <v>Khá</v>
      </c>
      <c r="R31" s="20"/>
      <c r="S31" s="21"/>
      <c r="T31" s="21"/>
      <c r="U31" s="21">
        <f>15+(16+7)*2</f>
        <v>61</v>
      </c>
      <c r="V31" s="21"/>
    </row>
    <row r="32" spans="1:22" s="22" customFormat="1" ht="18.75" customHeight="1">
      <c r="A32" s="30">
        <v>23</v>
      </c>
      <c r="B32" s="35" t="s">
        <v>20</v>
      </c>
      <c r="C32" s="36" t="s">
        <v>63</v>
      </c>
      <c r="D32" s="18">
        <v>6.7</v>
      </c>
      <c r="E32" s="18">
        <v>6</v>
      </c>
      <c r="F32" s="18">
        <f t="shared" si="0"/>
        <v>6.3</v>
      </c>
      <c r="G32" s="28">
        <v>6</v>
      </c>
      <c r="H32" s="19">
        <v>7</v>
      </c>
      <c r="I32" s="28">
        <f t="shared" si="1"/>
        <v>6.6</v>
      </c>
      <c r="J32" s="74">
        <v>7</v>
      </c>
      <c r="K32" s="18">
        <v>7</v>
      </c>
      <c r="L32" s="71">
        <f t="shared" si="2"/>
        <v>7</v>
      </c>
      <c r="M32" s="19">
        <v>6.4</v>
      </c>
      <c r="N32" s="19">
        <v>6</v>
      </c>
      <c r="O32" s="28">
        <f t="shared" si="3"/>
        <v>6.2</v>
      </c>
      <c r="P32" s="72">
        <f t="shared" si="4"/>
        <v>6.4</v>
      </c>
      <c r="Q32" s="73" t="str">
        <f t="shared" si="5"/>
        <v>TBK</v>
      </c>
      <c r="R32" s="29"/>
      <c r="S32" s="21"/>
      <c r="T32" s="21"/>
      <c r="U32" s="21">
        <f>U31/8</f>
        <v>7.625</v>
      </c>
      <c r="V32" s="21"/>
    </row>
    <row r="33" spans="1:22" s="22" customFormat="1" ht="18.75" customHeight="1">
      <c r="A33" s="30">
        <v>24</v>
      </c>
      <c r="B33" s="35" t="s">
        <v>64</v>
      </c>
      <c r="C33" s="36" t="s">
        <v>11</v>
      </c>
      <c r="D33" s="18">
        <v>7.4</v>
      </c>
      <c r="E33" s="18">
        <v>6</v>
      </c>
      <c r="F33" s="18">
        <f t="shared" si="0"/>
        <v>6.6</v>
      </c>
      <c r="G33" s="19">
        <v>5.3</v>
      </c>
      <c r="H33" s="19">
        <v>3</v>
      </c>
      <c r="I33" s="28">
        <f t="shared" si="1"/>
        <v>3.9</v>
      </c>
      <c r="J33" s="74">
        <v>6</v>
      </c>
      <c r="K33" s="18">
        <v>6</v>
      </c>
      <c r="L33" s="71">
        <f t="shared" si="2"/>
        <v>6</v>
      </c>
      <c r="M33" s="19">
        <v>7.6</v>
      </c>
      <c r="N33" s="19">
        <v>7</v>
      </c>
      <c r="O33" s="28">
        <f t="shared" si="3"/>
        <v>7.2</v>
      </c>
      <c r="P33" s="72">
        <f t="shared" si="4"/>
        <v>6</v>
      </c>
      <c r="Q33" s="73" t="str">
        <f t="shared" si="5"/>
        <v>TBK</v>
      </c>
      <c r="R33" s="20"/>
      <c r="S33" s="21"/>
      <c r="T33" s="21"/>
      <c r="U33" s="21"/>
      <c r="V33" s="21"/>
    </row>
    <row r="34" spans="1:22" s="22" customFormat="1" ht="18.75" customHeight="1">
      <c r="A34" s="30">
        <v>25</v>
      </c>
      <c r="B34" s="35" t="s">
        <v>65</v>
      </c>
      <c r="C34" s="36" t="s">
        <v>66</v>
      </c>
      <c r="D34" s="18">
        <v>7.1</v>
      </c>
      <c r="E34" s="18">
        <v>6</v>
      </c>
      <c r="F34" s="18">
        <f t="shared" si="0"/>
        <v>6.4</v>
      </c>
      <c r="G34" s="19">
        <v>6.8</v>
      </c>
      <c r="H34" s="19">
        <v>6</v>
      </c>
      <c r="I34" s="28">
        <f t="shared" si="1"/>
        <v>6.3</v>
      </c>
      <c r="J34" s="74">
        <v>7</v>
      </c>
      <c r="K34" s="18">
        <v>8</v>
      </c>
      <c r="L34" s="71">
        <f t="shared" si="2"/>
        <v>7.6</v>
      </c>
      <c r="M34" s="19">
        <v>7.2</v>
      </c>
      <c r="N34" s="19">
        <v>5</v>
      </c>
      <c r="O34" s="28">
        <f t="shared" si="3"/>
        <v>5.9</v>
      </c>
      <c r="P34" s="72">
        <f t="shared" si="4"/>
        <v>6.4</v>
      </c>
      <c r="Q34" s="73" t="str">
        <f t="shared" si="5"/>
        <v>TBK</v>
      </c>
      <c r="R34" s="20"/>
      <c r="S34" s="21"/>
      <c r="T34" s="21"/>
      <c r="U34" s="21"/>
      <c r="V34" s="21"/>
    </row>
    <row r="35" spans="1:22" s="22" customFormat="1" ht="18.75" customHeight="1">
      <c r="A35" s="30">
        <v>26</v>
      </c>
      <c r="B35" s="35" t="s">
        <v>67</v>
      </c>
      <c r="C35" s="36" t="s">
        <v>19</v>
      </c>
      <c r="D35" s="18">
        <v>6.5</v>
      </c>
      <c r="E35" s="18">
        <v>6</v>
      </c>
      <c r="F35" s="18">
        <f t="shared" si="0"/>
        <v>6.2</v>
      </c>
      <c r="G35" s="19">
        <v>6.1</v>
      </c>
      <c r="H35" s="19">
        <v>7</v>
      </c>
      <c r="I35" s="28">
        <f t="shared" si="1"/>
        <v>6.6</v>
      </c>
      <c r="J35" s="74">
        <v>7</v>
      </c>
      <c r="K35" s="18">
        <v>7</v>
      </c>
      <c r="L35" s="71">
        <f t="shared" si="2"/>
        <v>7</v>
      </c>
      <c r="M35" s="19">
        <v>6.6</v>
      </c>
      <c r="N35" s="19">
        <v>5</v>
      </c>
      <c r="O35" s="28">
        <f t="shared" si="3"/>
        <v>5.6</v>
      </c>
      <c r="P35" s="72">
        <f t="shared" si="4"/>
        <v>6.3</v>
      </c>
      <c r="Q35" s="73" t="str">
        <f t="shared" si="5"/>
        <v>TBK</v>
      </c>
      <c r="R35" s="20"/>
      <c r="S35" s="21"/>
      <c r="T35" s="21"/>
      <c r="U35" s="21"/>
      <c r="V35" s="21"/>
    </row>
    <row r="36" spans="1:22" s="22" customFormat="1" ht="18.75" customHeight="1">
      <c r="A36" s="30">
        <v>27</v>
      </c>
      <c r="B36" s="35" t="s">
        <v>68</v>
      </c>
      <c r="C36" s="36" t="s">
        <v>19</v>
      </c>
      <c r="D36" s="18">
        <v>7.6</v>
      </c>
      <c r="E36" s="18">
        <v>7</v>
      </c>
      <c r="F36" s="18">
        <f t="shared" si="0"/>
        <v>7.2</v>
      </c>
      <c r="G36" s="19">
        <v>7.2</v>
      </c>
      <c r="H36" s="19">
        <v>8</v>
      </c>
      <c r="I36" s="28">
        <f t="shared" si="1"/>
        <v>7.7</v>
      </c>
      <c r="J36" s="74">
        <v>8</v>
      </c>
      <c r="K36" s="18">
        <v>8</v>
      </c>
      <c r="L36" s="71">
        <f t="shared" si="2"/>
        <v>8</v>
      </c>
      <c r="M36" s="19">
        <v>6.8</v>
      </c>
      <c r="N36" s="19">
        <v>6</v>
      </c>
      <c r="O36" s="28">
        <f t="shared" si="3"/>
        <v>6.3</v>
      </c>
      <c r="P36" s="72">
        <f t="shared" si="4"/>
        <v>7.2</v>
      </c>
      <c r="Q36" s="73" t="str">
        <f t="shared" si="5"/>
        <v>Khá</v>
      </c>
      <c r="R36" s="20"/>
      <c r="S36" s="21"/>
      <c r="T36" s="21"/>
      <c r="U36" s="21"/>
      <c r="V36" s="21"/>
    </row>
    <row r="37" spans="1:22" s="22" customFormat="1" ht="18.75" customHeight="1">
      <c r="A37" s="30">
        <v>28</v>
      </c>
      <c r="B37" s="35" t="s">
        <v>69</v>
      </c>
      <c r="C37" s="36" t="s">
        <v>70</v>
      </c>
      <c r="D37" s="18">
        <v>7.7</v>
      </c>
      <c r="E37" s="18">
        <v>7</v>
      </c>
      <c r="F37" s="18">
        <f t="shared" si="0"/>
        <v>7.3</v>
      </c>
      <c r="G37" s="19">
        <v>6.4</v>
      </c>
      <c r="H37" s="19">
        <v>4</v>
      </c>
      <c r="I37" s="28">
        <f t="shared" si="1"/>
        <v>5</v>
      </c>
      <c r="J37" s="74">
        <v>8</v>
      </c>
      <c r="K37" s="18">
        <v>8</v>
      </c>
      <c r="L37" s="71">
        <f t="shared" si="2"/>
        <v>8</v>
      </c>
      <c r="M37" s="19">
        <v>7.2</v>
      </c>
      <c r="N37" s="19">
        <v>6</v>
      </c>
      <c r="O37" s="28">
        <f t="shared" si="3"/>
        <v>6.5</v>
      </c>
      <c r="P37" s="72">
        <f t="shared" si="4"/>
        <v>6.6</v>
      </c>
      <c r="Q37" s="73" t="str">
        <f t="shared" si="5"/>
        <v>TBK</v>
      </c>
      <c r="R37" s="20"/>
      <c r="S37" s="21"/>
      <c r="T37" s="21"/>
      <c r="U37" s="21"/>
      <c r="V37" s="21"/>
    </row>
    <row r="38" spans="1:22" s="22" customFormat="1" ht="18.75" customHeight="1">
      <c r="A38" s="30">
        <v>29</v>
      </c>
      <c r="B38" s="35" t="s">
        <v>71</v>
      </c>
      <c r="C38" s="36" t="s">
        <v>24</v>
      </c>
      <c r="D38" s="18">
        <v>7.1</v>
      </c>
      <c r="E38" s="18">
        <v>7</v>
      </c>
      <c r="F38" s="71">
        <f t="shared" si="0"/>
        <v>7</v>
      </c>
      <c r="G38" s="19">
        <v>6.3</v>
      </c>
      <c r="H38" s="19">
        <v>7</v>
      </c>
      <c r="I38" s="28">
        <f t="shared" si="1"/>
        <v>6.7</v>
      </c>
      <c r="J38" s="74">
        <v>8</v>
      </c>
      <c r="K38" s="18">
        <v>8</v>
      </c>
      <c r="L38" s="71">
        <f t="shared" si="2"/>
        <v>8</v>
      </c>
      <c r="M38" s="19">
        <v>6.4</v>
      </c>
      <c r="N38" s="19">
        <v>7</v>
      </c>
      <c r="O38" s="28">
        <f t="shared" si="3"/>
        <v>6.8</v>
      </c>
      <c r="P38" s="72">
        <f t="shared" si="4"/>
        <v>7</v>
      </c>
      <c r="Q38" s="73" t="str">
        <f t="shared" si="5"/>
        <v>Khá</v>
      </c>
      <c r="R38" s="20"/>
      <c r="S38" s="21"/>
      <c r="T38" s="21"/>
      <c r="U38" s="21"/>
      <c r="V38" s="21"/>
    </row>
    <row r="39" spans="1:22" s="22" customFormat="1" ht="18.75" customHeight="1">
      <c r="A39" s="30">
        <v>30</v>
      </c>
      <c r="B39" s="35" t="s">
        <v>72</v>
      </c>
      <c r="C39" s="36" t="s">
        <v>18</v>
      </c>
      <c r="D39" s="71">
        <v>6</v>
      </c>
      <c r="E39" s="18">
        <v>7</v>
      </c>
      <c r="F39" s="71">
        <f t="shared" si="0"/>
        <v>6.6</v>
      </c>
      <c r="G39" s="19">
        <v>6.5</v>
      </c>
      <c r="H39" s="19">
        <v>7</v>
      </c>
      <c r="I39" s="28">
        <f t="shared" si="1"/>
        <v>6.8</v>
      </c>
      <c r="J39" s="74">
        <v>7</v>
      </c>
      <c r="K39" s="18">
        <v>7</v>
      </c>
      <c r="L39" s="71">
        <f t="shared" si="2"/>
        <v>7</v>
      </c>
      <c r="M39" s="19">
        <v>5.2</v>
      </c>
      <c r="N39" s="19">
        <v>8</v>
      </c>
      <c r="O39" s="28">
        <f t="shared" si="3"/>
        <v>6.9</v>
      </c>
      <c r="P39" s="72">
        <f t="shared" si="4"/>
        <v>6.8</v>
      </c>
      <c r="Q39" s="73" t="str">
        <f t="shared" si="5"/>
        <v>TBK</v>
      </c>
      <c r="R39" s="20"/>
      <c r="S39" s="21"/>
      <c r="T39" s="21"/>
      <c r="U39" s="21"/>
      <c r="V39" s="21"/>
    </row>
    <row r="40" spans="1:22" s="22" customFormat="1" ht="18.75" customHeight="1">
      <c r="A40" s="30">
        <v>31</v>
      </c>
      <c r="B40" s="35" t="s">
        <v>17</v>
      </c>
      <c r="C40" s="36" t="s">
        <v>73</v>
      </c>
      <c r="D40" s="18">
        <v>7.1</v>
      </c>
      <c r="E40" s="18">
        <v>7</v>
      </c>
      <c r="F40" s="71">
        <f t="shared" si="0"/>
        <v>7</v>
      </c>
      <c r="G40" s="19">
        <v>6.8</v>
      </c>
      <c r="H40" s="19">
        <v>5</v>
      </c>
      <c r="I40" s="28">
        <f t="shared" si="1"/>
        <v>5.7</v>
      </c>
      <c r="J40" s="74">
        <v>7</v>
      </c>
      <c r="K40" s="18">
        <v>8</v>
      </c>
      <c r="L40" s="71">
        <f t="shared" si="2"/>
        <v>7.6</v>
      </c>
      <c r="M40" s="19">
        <v>6.6</v>
      </c>
      <c r="N40" s="19">
        <v>8</v>
      </c>
      <c r="O40" s="28">
        <f t="shared" si="3"/>
        <v>7.4</v>
      </c>
      <c r="P40" s="72">
        <f t="shared" si="4"/>
        <v>6.9</v>
      </c>
      <c r="Q40" s="73" t="str">
        <f t="shared" si="5"/>
        <v>TBK</v>
      </c>
      <c r="R40" s="20"/>
      <c r="S40" s="21"/>
      <c r="T40" s="21"/>
      <c r="U40" s="21"/>
      <c r="V40" s="21"/>
    </row>
    <row r="41" spans="1:16" s="17" customFormat="1" ht="15">
      <c r="A41" s="15"/>
      <c r="B41" s="15"/>
      <c r="C41" s="16" t="s">
        <v>8</v>
      </c>
      <c r="D41" s="16"/>
      <c r="E41" s="16">
        <f>COUNTA(E10:E40)</f>
        <v>31</v>
      </c>
      <c r="F41" s="16"/>
      <c r="G41" s="16"/>
      <c r="H41" s="16">
        <f>COUNTA(H10:H40)</f>
        <v>31</v>
      </c>
      <c r="I41" s="16"/>
      <c r="J41" s="16"/>
      <c r="K41" s="16">
        <f>COUNTA(K10:K40)</f>
        <v>31</v>
      </c>
      <c r="L41" s="16"/>
      <c r="M41" s="16"/>
      <c r="N41" s="16">
        <f>COUNTA(N10:N40)</f>
        <v>31</v>
      </c>
      <c r="O41" s="16"/>
      <c r="P41" s="16"/>
    </row>
    <row r="42" spans="1:24" s="4" customFormat="1" ht="15.75">
      <c r="A42" s="31"/>
      <c r="B42" s="31"/>
      <c r="C42" s="31"/>
      <c r="D42" s="31"/>
      <c r="E42" s="31"/>
      <c r="F42" s="31"/>
      <c r="G42" s="31"/>
      <c r="H42" s="31"/>
      <c r="I42" s="31"/>
      <c r="J42" s="32"/>
      <c r="K42" s="31"/>
      <c r="L42" s="32"/>
      <c r="M42" s="32"/>
      <c r="N42" s="70" t="s">
        <v>108</v>
      </c>
      <c r="P42" s="26"/>
      <c r="Q42" s="32"/>
      <c r="R42" s="32"/>
      <c r="S42" s="32"/>
      <c r="T42" s="32"/>
      <c r="U42" s="32"/>
      <c r="V42" s="32"/>
      <c r="W42" s="32"/>
      <c r="X42" s="32"/>
    </row>
    <row r="43" spans="1:24" s="4" customFormat="1" ht="15.75">
      <c r="A43" s="32"/>
      <c r="B43" s="32"/>
      <c r="C43" s="32"/>
      <c r="D43" s="31"/>
      <c r="E43" s="31"/>
      <c r="F43" s="32"/>
      <c r="G43" s="31"/>
      <c r="H43" s="31"/>
      <c r="I43" s="31"/>
      <c r="J43" s="32"/>
      <c r="K43" s="31"/>
      <c r="L43" s="31"/>
      <c r="M43" s="32"/>
      <c r="N43" s="32"/>
      <c r="O43" s="32"/>
      <c r="P43" s="32" t="s">
        <v>106</v>
      </c>
      <c r="Q43" s="32"/>
      <c r="R43" s="32"/>
      <c r="S43" s="32"/>
      <c r="T43" s="32"/>
      <c r="U43" s="32"/>
      <c r="V43" s="32"/>
      <c r="W43" s="32"/>
      <c r="X43" s="32"/>
    </row>
    <row r="44" spans="1:24" s="5" customFormat="1" ht="15.75">
      <c r="A44" s="26"/>
      <c r="B44" s="26"/>
      <c r="C44" s="26"/>
      <c r="D44" s="33"/>
      <c r="E44" s="33"/>
      <c r="F44" s="33"/>
      <c r="G44" s="33"/>
      <c r="H44" s="31"/>
      <c r="I44" s="33"/>
      <c r="J44" s="32"/>
      <c r="K44" s="33"/>
      <c r="L44" s="33"/>
      <c r="M44" s="26"/>
      <c r="N44" s="26"/>
      <c r="O44" s="26"/>
      <c r="P44" s="32"/>
      <c r="Q44" s="26"/>
      <c r="R44" s="26"/>
      <c r="S44" s="26"/>
      <c r="T44" s="26"/>
      <c r="U44" s="26"/>
      <c r="V44" s="26"/>
      <c r="W44" s="26"/>
      <c r="X44" s="26"/>
    </row>
    <row r="45" spans="1:24" s="5" customFormat="1" ht="15.75">
      <c r="A45" s="26"/>
      <c r="B45" s="26"/>
      <c r="C45" s="26"/>
      <c r="D45" s="33"/>
      <c r="E45" s="33"/>
      <c r="F45" s="33"/>
      <c r="G45" s="33"/>
      <c r="H45" s="31"/>
      <c r="I45" s="33"/>
      <c r="J45" s="32"/>
      <c r="K45" s="33"/>
      <c r="L45" s="33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</row>
    <row r="46" spans="1:24" s="5" customFormat="1" ht="15.75">
      <c r="A46" s="26"/>
      <c r="B46" s="26"/>
      <c r="C46" s="26"/>
      <c r="D46" s="33"/>
      <c r="E46" s="33"/>
      <c r="F46" s="33"/>
      <c r="G46" s="33"/>
      <c r="H46" s="31"/>
      <c r="I46" s="33"/>
      <c r="J46" s="32"/>
      <c r="K46" s="33"/>
      <c r="L46" s="33"/>
      <c r="M46" s="26"/>
      <c r="N46" s="26"/>
      <c r="O46" s="26"/>
      <c r="P46" s="31" t="s">
        <v>107</v>
      </c>
      <c r="Q46" s="26"/>
      <c r="R46" s="26"/>
      <c r="S46" s="26"/>
      <c r="T46" s="26"/>
      <c r="U46" s="26"/>
      <c r="V46" s="26"/>
      <c r="W46" s="26"/>
      <c r="X46" s="26"/>
    </row>
    <row r="47" spans="1:24" s="5" customFormat="1" ht="15.75">
      <c r="A47" s="33"/>
      <c r="B47" s="33"/>
      <c r="C47" s="34"/>
      <c r="D47" s="34"/>
      <c r="E47" s="33"/>
      <c r="F47" s="33"/>
      <c r="G47" s="33"/>
      <c r="H47" s="33"/>
      <c r="I47" s="33"/>
      <c r="J47" s="33"/>
      <c r="K47" s="31"/>
      <c r="L47" s="33"/>
      <c r="M47" s="33"/>
      <c r="N47" s="32"/>
      <c r="O47" s="33"/>
      <c r="P47" s="26"/>
      <c r="Q47" s="26"/>
      <c r="R47" s="26"/>
      <c r="S47" s="26"/>
      <c r="T47" s="26"/>
      <c r="U47" s="26"/>
      <c r="V47" s="26"/>
      <c r="W47" s="26"/>
      <c r="X47" s="26"/>
    </row>
  </sheetData>
  <sheetProtection/>
  <mergeCells count="16">
    <mergeCell ref="A3:P3"/>
    <mergeCell ref="A4:P4"/>
    <mergeCell ref="P6:P7"/>
    <mergeCell ref="A6:A8"/>
    <mergeCell ref="B6:C8"/>
    <mergeCell ref="D6:O6"/>
    <mergeCell ref="D8:F8"/>
    <mergeCell ref="G8:I8"/>
    <mergeCell ref="J8:L8"/>
    <mergeCell ref="M8:O8"/>
    <mergeCell ref="R6:R7"/>
    <mergeCell ref="Q6:Q7"/>
    <mergeCell ref="D7:F7"/>
    <mergeCell ref="G7:I7"/>
    <mergeCell ref="J7:L7"/>
    <mergeCell ref="M7:O7"/>
  </mergeCells>
  <printOptions/>
  <pageMargins left="0.67" right="0.1" top="0.11811023622047245" bottom="0.2362204724409449" header="0.11811023622047245" footer="0.15748031496062992"/>
  <pageSetup horizontalDpi="240" verticalDpi="24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4.140625" style="37" customWidth="1"/>
    <col min="2" max="2" width="19.140625" style="37" customWidth="1"/>
    <col min="3" max="3" width="8.57421875" style="37" customWidth="1"/>
    <col min="4" max="15" width="5.00390625" style="37" customWidth="1"/>
    <col min="16" max="16" width="8.140625" style="37" customWidth="1"/>
    <col min="17" max="17" width="13.140625" style="37" customWidth="1"/>
    <col min="18" max="18" width="18.57421875" style="37" customWidth="1"/>
    <col min="19" max="16384" width="9.140625" style="37" customWidth="1"/>
  </cols>
  <sheetData>
    <row r="1" spans="1:18" ht="17.25" customHeight="1">
      <c r="A1" s="69" t="s">
        <v>26</v>
      </c>
      <c r="B1" s="66"/>
      <c r="C1" s="66"/>
      <c r="D1" s="66"/>
      <c r="E1" s="66"/>
      <c r="F1" s="66"/>
      <c r="G1" s="66"/>
      <c r="H1" s="66"/>
      <c r="I1" s="66"/>
      <c r="J1" s="66"/>
      <c r="K1" s="67"/>
      <c r="L1" s="66"/>
      <c r="M1" s="66"/>
      <c r="N1" s="67"/>
      <c r="O1" s="66"/>
      <c r="P1" s="66"/>
      <c r="Q1" s="41"/>
      <c r="R1" s="41"/>
    </row>
    <row r="2" spans="1:18" ht="15.75" customHeight="1">
      <c r="A2" s="68" t="s">
        <v>25</v>
      </c>
      <c r="B2" s="66"/>
      <c r="C2" s="66"/>
      <c r="D2" s="66"/>
      <c r="E2" s="66"/>
      <c r="F2" s="66"/>
      <c r="G2" s="66"/>
      <c r="H2" s="66"/>
      <c r="I2" s="66"/>
      <c r="J2" s="66"/>
      <c r="K2" s="67"/>
      <c r="L2" s="66"/>
      <c r="M2" s="66"/>
      <c r="N2" s="67"/>
      <c r="O2" s="66"/>
      <c r="P2" s="66"/>
      <c r="Q2" s="41"/>
      <c r="R2" s="41"/>
    </row>
    <row r="3" spans="1:25" s="38" customFormat="1" ht="19.5" customHeight="1">
      <c r="A3" s="93" t="s">
        <v>99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37"/>
      <c r="U3" s="37"/>
      <c r="V3" s="37"/>
      <c r="W3" s="37"/>
      <c r="X3" s="37"/>
      <c r="Y3" s="37"/>
    </row>
    <row r="4" spans="1:16" ht="15.75">
      <c r="A4" s="102" t="s">
        <v>105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1:16" ht="3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5"/>
      <c r="O5" s="64"/>
      <c r="P5" s="64"/>
    </row>
    <row r="6" spans="1:18" ht="15.75">
      <c r="A6" s="103" t="s">
        <v>2</v>
      </c>
      <c r="B6" s="96" t="s">
        <v>3</v>
      </c>
      <c r="C6" s="97"/>
      <c r="D6" s="104" t="s">
        <v>1</v>
      </c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6" t="s">
        <v>5</v>
      </c>
      <c r="Q6" s="95" t="s">
        <v>6</v>
      </c>
      <c r="R6" s="95" t="s">
        <v>7</v>
      </c>
    </row>
    <row r="7" spans="1:18" ht="57.75" customHeight="1">
      <c r="A7" s="103"/>
      <c r="B7" s="98"/>
      <c r="C7" s="99"/>
      <c r="D7" s="76" t="s">
        <v>100</v>
      </c>
      <c r="E7" s="77"/>
      <c r="F7" s="78"/>
      <c r="G7" s="79" t="s">
        <v>101</v>
      </c>
      <c r="H7" s="80"/>
      <c r="I7" s="81"/>
      <c r="J7" s="76" t="s">
        <v>102</v>
      </c>
      <c r="K7" s="77"/>
      <c r="L7" s="78"/>
      <c r="M7" s="79" t="s">
        <v>103</v>
      </c>
      <c r="N7" s="80"/>
      <c r="O7" s="81"/>
      <c r="P7" s="106"/>
      <c r="Q7" s="95"/>
      <c r="R7" s="95"/>
    </row>
    <row r="8" spans="1:18" ht="12.75" customHeight="1">
      <c r="A8" s="103"/>
      <c r="B8" s="100"/>
      <c r="C8" s="101"/>
      <c r="D8" s="90">
        <v>6</v>
      </c>
      <c r="E8" s="90"/>
      <c r="F8" s="90"/>
      <c r="G8" s="91">
        <v>4</v>
      </c>
      <c r="H8" s="91"/>
      <c r="I8" s="91"/>
      <c r="J8" s="90">
        <v>2</v>
      </c>
      <c r="K8" s="90"/>
      <c r="L8" s="90"/>
      <c r="M8" s="92">
        <v>4</v>
      </c>
      <c r="N8" s="92"/>
      <c r="O8" s="92"/>
      <c r="P8" s="63"/>
      <c r="Q8" s="56"/>
      <c r="R8" s="56"/>
    </row>
    <row r="9" spans="1:18" ht="14.25">
      <c r="A9" s="62"/>
      <c r="B9" s="61"/>
      <c r="C9" s="60"/>
      <c r="D9" s="58" t="s">
        <v>4</v>
      </c>
      <c r="E9" s="58" t="s">
        <v>0</v>
      </c>
      <c r="F9" s="58" t="s">
        <v>74</v>
      </c>
      <c r="G9" s="59" t="s">
        <v>4</v>
      </c>
      <c r="H9" s="59" t="s">
        <v>0</v>
      </c>
      <c r="I9" s="59" t="s">
        <v>74</v>
      </c>
      <c r="J9" s="58" t="s">
        <v>4</v>
      </c>
      <c r="K9" s="58" t="s">
        <v>0</v>
      </c>
      <c r="L9" s="58" t="s">
        <v>74</v>
      </c>
      <c r="M9" s="59" t="s">
        <v>4</v>
      </c>
      <c r="N9" s="59" t="s">
        <v>0</v>
      </c>
      <c r="O9" s="59" t="s">
        <v>74</v>
      </c>
      <c r="P9" s="57"/>
      <c r="Q9" s="56"/>
      <c r="R9" s="56"/>
    </row>
    <row r="10" spans="1:18" ht="18" customHeight="1">
      <c r="A10" s="30">
        <v>1</v>
      </c>
      <c r="B10" s="35" t="s">
        <v>97</v>
      </c>
      <c r="C10" s="36" t="s">
        <v>9</v>
      </c>
      <c r="D10" s="53">
        <v>8.1</v>
      </c>
      <c r="E10" s="52">
        <v>8</v>
      </c>
      <c r="F10" s="71">
        <f>ROUND((D10*0.4+E10*0.6),1)</f>
        <v>8</v>
      </c>
      <c r="G10" s="54">
        <v>7.9</v>
      </c>
      <c r="H10" s="55">
        <v>8</v>
      </c>
      <c r="I10" s="28">
        <f>ROUND((G10*0.4+H10*0.6),1)</f>
        <v>8</v>
      </c>
      <c r="J10" s="53">
        <v>7</v>
      </c>
      <c r="K10" s="52">
        <v>8</v>
      </c>
      <c r="L10" s="71">
        <f>ROUND((J10*0.4+K10*0.6),1)</f>
        <v>7.6</v>
      </c>
      <c r="M10" s="54">
        <v>6.8</v>
      </c>
      <c r="N10" s="55">
        <v>6</v>
      </c>
      <c r="O10" s="28">
        <f>ROUND((M10*0.4+N10*0.6),1)</f>
        <v>6.3</v>
      </c>
      <c r="P10" s="72">
        <f aca="true" t="shared" si="0" ref="P10:P15">ROUND(((F10*6+I10*4+L10*2+O10*4)/(4*2+6+2)),1)</f>
        <v>7.5</v>
      </c>
      <c r="Q10" s="73" t="str">
        <f>IF(P10&gt;=9,"xuất sắc",IF(P10&gt;=8,"Giỏi",IF(P10&gt;=7,"Khá",IF(P10&gt;=6,"TBK",IF(P10&gt;=5,"TB",IF(P10&gt;=4,"Yếu","Kém"))))))</f>
        <v>Khá</v>
      </c>
      <c r="R10" s="45"/>
    </row>
    <row r="11" spans="1:18" ht="18" customHeight="1">
      <c r="A11" s="30">
        <v>2</v>
      </c>
      <c r="B11" s="35" t="s">
        <v>96</v>
      </c>
      <c r="C11" s="36" t="s">
        <v>95</v>
      </c>
      <c r="D11" s="53">
        <v>6.9</v>
      </c>
      <c r="E11" s="52">
        <v>7</v>
      </c>
      <c r="F11" s="71">
        <f aca="true" t="shared" si="1" ref="F11:F25">ROUND((D11*0.4+E11*0.6),1)</f>
        <v>7</v>
      </c>
      <c r="G11" s="51">
        <v>5.4</v>
      </c>
      <c r="H11" s="50">
        <v>6</v>
      </c>
      <c r="I11" s="28">
        <f aca="true" t="shared" si="2" ref="I11:I25">ROUND((G11*0.4+H11*0.6),1)</f>
        <v>5.8</v>
      </c>
      <c r="J11" s="53">
        <v>7</v>
      </c>
      <c r="K11" s="52">
        <v>7</v>
      </c>
      <c r="L11" s="71">
        <f aca="true" t="shared" si="3" ref="L11:L25">ROUND((J11*0.4+K11*0.6),1)</f>
        <v>7</v>
      </c>
      <c r="M11" s="51">
        <v>6.6</v>
      </c>
      <c r="N11" s="50">
        <v>6</v>
      </c>
      <c r="O11" s="28">
        <f aca="true" t="shared" si="4" ref="O11:O25">ROUND((M11*0.4+N11*0.6),1)</f>
        <v>6.2</v>
      </c>
      <c r="P11" s="72">
        <f t="shared" si="0"/>
        <v>6.5</v>
      </c>
      <c r="Q11" s="73" t="str">
        <f aca="true" t="shared" si="5" ref="Q11:Q25">IF(P11&gt;=9,"xuất sắc",IF(P11&gt;=8,"Giỏi",IF(P11&gt;=7,"Khá",IF(P11&gt;=6,"TBK",IF(P11&gt;=5,"TB",IF(P11&gt;=4,"Yếu","Kém"))))))</f>
        <v>TBK</v>
      </c>
      <c r="R11" s="45"/>
    </row>
    <row r="12" spans="1:18" ht="18" customHeight="1">
      <c r="A12" s="30">
        <v>3</v>
      </c>
      <c r="B12" s="35" t="s">
        <v>14</v>
      </c>
      <c r="C12" s="36" t="s">
        <v>94</v>
      </c>
      <c r="D12" s="53">
        <v>7.1</v>
      </c>
      <c r="E12" s="52">
        <v>8</v>
      </c>
      <c r="F12" s="18">
        <f t="shared" si="1"/>
        <v>7.6</v>
      </c>
      <c r="G12" s="51">
        <v>7.5</v>
      </c>
      <c r="H12" s="50">
        <v>7</v>
      </c>
      <c r="I12" s="28">
        <f t="shared" si="2"/>
        <v>7.2</v>
      </c>
      <c r="J12" s="53">
        <v>8</v>
      </c>
      <c r="K12" s="52">
        <v>8</v>
      </c>
      <c r="L12" s="71">
        <f t="shared" si="3"/>
        <v>8</v>
      </c>
      <c r="M12" s="51">
        <v>6.8</v>
      </c>
      <c r="N12" s="50">
        <v>8</v>
      </c>
      <c r="O12" s="28">
        <f t="shared" si="4"/>
        <v>7.5</v>
      </c>
      <c r="P12" s="72">
        <f t="shared" si="0"/>
        <v>7.5</v>
      </c>
      <c r="Q12" s="73" t="str">
        <f t="shared" si="5"/>
        <v>Khá</v>
      </c>
      <c r="R12" s="45"/>
    </row>
    <row r="13" spans="1:21" ht="18" customHeight="1">
      <c r="A13" s="30">
        <v>4</v>
      </c>
      <c r="B13" s="35" t="s">
        <v>93</v>
      </c>
      <c r="C13" s="36" t="s">
        <v>76</v>
      </c>
      <c r="D13" s="53">
        <v>5.4</v>
      </c>
      <c r="E13" s="52">
        <v>5</v>
      </c>
      <c r="F13" s="18">
        <f t="shared" si="1"/>
        <v>5.2</v>
      </c>
      <c r="G13" s="51">
        <v>5.7</v>
      </c>
      <c r="H13" s="50">
        <v>6</v>
      </c>
      <c r="I13" s="28">
        <f t="shared" si="2"/>
        <v>5.9</v>
      </c>
      <c r="J13" s="53">
        <v>6</v>
      </c>
      <c r="K13" s="52">
        <v>7</v>
      </c>
      <c r="L13" s="71">
        <f t="shared" si="3"/>
        <v>6.6</v>
      </c>
      <c r="M13" s="51">
        <v>5.6</v>
      </c>
      <c r="N13" s="50">
        <v>6</v>
      </c>
      <c r="O13" s="28">
        <f t="shared" si="4"/>
        <v>5.8</v>
      </c>
      <c r="P13" s="72">
        <f t="shared" si="0"/>
        <v>5.7</v>
      </c>
      <c r="Q13" s="73" t="str">
        <f t="shared" si="5"/>
        <v>TB</v>
      </c>
      <c r="R13" s="45"/>
      <c r="U13" s="54"/>
    </row>
    <row r="14" spans="1:18" ht="18" customHeight="1">
      <c r="A14" s="30">
        <v>5</v>
      </c>
      <c r="B14" s="35" t="s">
        <v>92</v>
      </c>
      <c r="C14" s="36" t="s">
        <v>91</v>
      </c>
      <c r="D14" s="53">
        <v>6</v>
      </c>
      <c r="E14" s="52">
        <v>7</v>
      </c>
      <c r="F14" s="18">
        <f t="shared" si="1"/>
        <v>6.6</v>
      </c>
      <c r="G14" s="51"/>
      <c r="H14" s="50"/>
      <c r="I14" s="28">
        <f t="shared" si="2"/>
        <v>0</v>
      </c>
      <c r="J14" s="53">
        <v>8</v>
      </c>
      <c r="K14" s="52">
        <v>8</v>
      </c>
      <c r="L14" s="71">
        <f t="shared" si="3"/>
        <v>8</v>
      </c>
      <c r="M14" s="51">
        <v>5.2</v>
      </c>
      <c r="N14" s="50">
        <v>7</v>
      </c>
      <c r="O14" s="28">
        <f t="shared" si="4"/>
        <v>6.3</v>
      </c>
      <c r="P14" s="72">
        <f t="shared" si="0"/>
        <v>5.1</v>
      </c>
      <c r="Q14" s="73" t="str">
        <f t="shared" si="5"/>
        <v>TB</v>
      </c>
      <c r="R14" s="45"/>
    </row>
    <row r="15" spans="1:18" ht="18" customHeight="1">
      <c r="A15" s="30">
        <v>6</v>
      </c>
      <c r="B15" s="35" t="s">
        <v>90</v>
      </c>
      <c r="C15" s="36" t="s">
        <v>89</v>
      </c>
      <c r="D15" s="53">
        <v>6.9</v>
      </c>
      <c r="E15" s="52">
        <v>7</v>
      </c>
      <c r="F15" s="71">
        <f t="shared" si="1"/>
        <v>7</v>
      </c>
      <c r="G15" s="51">
        <v>7.3</v>
      </c>
      <c r="H15" s="50">
        <v>7</v>
      </c>
      <c r="I15" s="28">
        <f t="shared" si="2"/>
        <v>7.1</v>
      </c>
      <c r="J15" s="53">
        <v>8</v>
      </c>
      <c r="K15" s="52">
        <v>8</v>
      </c>
      <c r="L15" s="71">
        <f t="shared" si="3"/>
        <v>8</v>
      </c>
      <c r="M15" s="51">
        <v>6.8</v>
      </c>
      <c r="N15" s="50">
        <v>7</v>
      </c>
      <c r="O15" s="28">
        <f t="shared" si="4"/>
        <v>6.9</v>
      </c>
      <c r="P15" s="72">
        <f t="shared" si="0"/>
        <v>7.1</v>
      </c>
      <c r="Q15" s="73" t="str">
        <f t="shared" si="5"/>
        <v>Khá</v>
      </c>
      <c r="R15" s="45"/>
    </row>
    <row r="16" spans="1:18" ht="18" customHeight="1">
      <c r="A16" s="30">
        <v>7</v>
      </c>
      <c r="B16" s="35" t="s">
        <v>88</v>
      </c>
      <c r="C16" s="36" t="s">
        <v>86</v>
      </c>
      <c r="D16" s="53"/>
      <c r="E16" s="52"/>
      <c r="F16" s="18"/>
      <c r="G16" s="51"/>
      <c r="H16" s="50"/>
      <c r="I16" s="28"/>
      <c r="J16" s="53"/>
      <c r="K16" s="52"/>
      <c r="L16" s="71"/>
      <c r="M16" s="51"/>
      <c r="N16" s="50"/>
      <c r="O16" s="28"/>
      <c r="P16" s="72"/>
      <c r="Q16" s="73"/>
      <c r="R16" s="45"/>
    </row>
    <row r="17" spans="1:18" ht="18" customHeight="1">
      <c r="A17" s="30">
        <v>8</v>
      </c>
      <c r="B17" s="35" t="s">
        <v>87</v>
      </c>
      <c r="C17" s="36" t="s">
        <v>86</v>
      </c>
      <c r="D17" s="53">
        <v>7.9</v>
      </c>
      <c r="E17" s="52">
        <v>7</v>
      </c>
      <c r="F17" s="18">
        <f t="shared" si="1"/>
        <v>7.4</v>
      </c>
      <c r="G17" s="51">
        <v>6.4</v>
      </c>
      <c r="H17" s="50">
        <v>8</v>
      </c>
      <c r="I17" s="28">
        <f t="shared" si="2"/>
        <v>7.4</v>
      </c>
      <c r="J17" s="53">
        <v>7</v>
      </c>
      <c r="K17" s="52">
        <v>8</v>
      </c>
      <c r="L17" s="71">
        <f t="shared" si="3"/>
        <v>7.6</v>
      </c>
      <c r="M17" s="51">
        <v>7.6</v>
      </c>
      <c r="N17" s="50">
        <v>8</v>
      </c>
      <c r="O17" s="28">
        <f t="shared" si="4"/>
        <v>7.8</v>
      </c>
      <c r="P17" s="72">
        <f aca="true" t="shared" si="6" ref="P17:P25">ROUND(((F17*6+I17*4+L17*2+O17*4)/(4*2+6+2)),1)</f>
        <v>7.5</v>
      </c>
      <c r="Q17" s="73" t="str">
        <f t="shared" si="5"/>
        <v>Khá</v>
      </c>
      <c r="R17" s="45"/>
    </row>
    <row r="18" spans="1:18" ht="18" customHeight="1">
      <c r="A18" s="30">
        <v>9</v>
      </c>
      <c r="B18" s="35" t="s">
        <v>85</v>
      </c>
      <c r="C18" s="36" t="s">
        <v>23</v>
      </c>
      <c r="D18" s="53">
        <v>5.7</v>
      </c>
      <c r="E18" s="52">
        <v>8</v>
      </c>
      <c r="F18" s="18">
        <f t="shared" si="1"/>
        <v>7.1</v>
      </c>
      <c r="G18" s="51">
        <v>5.8</v>
      </c>
      <c r="H18" s="50">
        <v>7</v>
      </c>
      <c r="I18" s="28">
        <f t="shared" si="2"/>
        <v>6.5</v>
      </c>
      <c r="J18" s="53">
        <v>7</v>
      </c>
      <c r="K18" s="52">
        <v>7</v>
      </c>
      <c r="L18" s="71">
        <f t="shared" si="3"/>
        <v>7</v>
      </c>
      <c r="M18" s="51">
        <v>6.21</v>
      </c>
      <c r="N18" s="50">
        <v>8</v>
      </c>
      <c r="O18" s="28">
        <f t="shared" si="4"/>
        <v>7.3</v>
      </c>
      <c r="P18" s="72">
        <f t="shared" si="6"/>
        <v>7</v>
      </c>
      <c r="Q18" s="73" t="str">
        <f t="shared" si="5"/>
        <v>Khá</v>
      </c>
      <c r="R18" s="45"/>
    </row>
    <row r="19" spans="1:18" ht="18" customHeight="1">
      <c r="A19" s="30">
        <v>10</v>
      </c>
      <c r="B19" s="35" t="s">
        <v>84</v>
      </c>
      <c r="C19" s="36" t="s">
        <v>83</v>
      </c>
      <c r="D19" s="53">
        <v>6.5</v>
      </c>
      <c r="E19" s="52">
        <v>6</v>
      </c>
      <c r="F19" s="18">
        <f t="shared" si="1"/>
        <v>6.2</v>
      </c>
      <c r="G19" s="51">
        <v>6.7</v>
      </c>
      <c r="H19" s="50">
        <v>7</v>
      </c>
      <c r="I19" s="28">
        <f t="shared" si="2"/>
        <v>6.9</v>
      </c>
      <c r="J19" s="53">
        <v>7.3</v>
      </c>
      <c r="K19" s="52">
        <v>7</v>
      </c>
      <c r="L19" s="71">
        <f t="shared" si="3"/>
        <v>7.1</v>
      </c>
      <c r="M19" s="51">
        <v>5.6</v>
      </c>
      <c r="N19" s="50">
        <v>5</v>
      </c>
      <c r="O19" s="28">
        <f t="shared" si="4"/>
        <v>5.2</v>
      </c>
      <c r="P19" s="72">
        <f t="shared" si="6"/>
        <v>6.2</v>
      </c>
      <c r="Q19" s="73" t="str">
        <f t="shared" si="5"/>
        <v>TBK</v>
      </c>
      <c r="R19" s="45"/>
    </row>
    <row r="20" spans="1:18" ht="18" customHeight="1">
      <c r="A20" s="30">
        <v>11</v>
      </c>
      <c r="B20" s="35" t="s">
        <v>82</v>
      </c>
      <c r="C20" s="36" t="s">
        <v>81</v>
      </c>
      <c r="D20" s="53">
        <v>6.2</v>
      </c>
      <c r="E20" s="52">
        <v>7</v>
      </c>
      <c r="F20" s="18">
        <f t="shared" si="1"/>
        <v>6.7</v>
      </c>
      <c r="G20" s="51">
        <v>6.3</v>
      </c>
      <c r="H20" s="50">
        <v>7</v>
      </c>
      <c r="I20" s="28">
        <f t="shared" si="2"/>
        <v>6.7</v>
      </c>
      <c r="J20" s="53">
        <v>7</v>
      </c>
      <c r="K20" s="52">
        <v>7</v>
      </c>
      <c r="L20" s="71">
        <f t="shared" si="3"/>
        <v>7</v>
      </c>
      <c r="M20" s="51">
        <v>6.6</v>
      </c>
      <c r="N20" s="50">
        <v>8</v>
      </c>
      <c r="O20" s="28">
        <f t="shared" si="4"/>
        <v>7.4</v>
      </c>
      <c r="P20" s="72">
        <f t="shared" si="6"/>
        <v>6.9</v>
      </c>
      <c r="Q20" s="73" t="str">
        <f t="shared" si="5"/>
        <v>TBK</v>
      </c>
      <c r="R20" s="45"/>
    </row>
    <row r="21" spans="1:18" ht="18" customHeight="1">
      <c r="A21" s="30">
        <v>12</v>
      </c>
      <c r="B21" s="35" t="s">
        <v>80</v>
      </c>
      <c r="C21" s="36" t="s">
        <v>79</v>
      </c>
      <c r="D21" s="53"/>
      <c r="E21" s="52"/>
      <c r="F21" s="18"/>
      <c r="G21" s="51"/>
      <c r="H21" s="50"/>
      <c r="I21" s="28"/>
      <c r="J21" s="53"/>
      <c r="K21" s="52"/>
      <c r="L21" s="71"/>
      <c r="M21" s="51"/>
      <c r="N21" s="50"/>
      <c r="O21" s="28"/>
      <c r="P21" s="72"/>
      <c r="Q21" s="73"/>
      <c r="R21" s="45"/>
    </row>
    <row r="22" spans="1:18" ht="18" customHeight="1">
      <c r="A22" s="30">
        <v>13</v>
      </c>
      <c r="B22" s="35" t="s">
        <v>78</v>
      </c>
      <c r="C22" s="36" t="s">
        <v>13</v>
      </c>
      <c r="D22" s="53">
        <v>5.5</v>
      </c>
      <c r="E22" s="52">
        <v>6</v>
      </c>
      <c r="F22" s="18">
        <f t="shared" si="1"/>
        <v>5.8</v>
      </c>
      <c r="G22" s="51">
        <v>5.5</v>
      </c>
      <c r="H22" s="50">
        <v>6</v>
      </c>
      <c r="I22" s="28">
        <f t="shared" si="2"/>
        <v>5.8</v>
      </c>
      <c r="J22" s="53">
        <v>7</v>
      </c>
      <c r="K22" s="52">
        <v>7</v>
      </c>
      <c r="L22" s="71">
        <f t="shared" si="3"/>
        <v>7</v>
      </c>
      <c r="M22" s="51">
        <v>5.6</v>
      </c>
      <c r="N22" s="50">
        <v>6</v>
      </c>
      <c r="O22" s="28">
        <f t="shared" si="4"/>
        <v>5.8</v>
      </c>
      <c r="P22" s="72">
        <f t="shared" si="6"/>
        <v>6</v>
      </c>
      <c r="Q22" s="73" t="str">
        <f t="shared" si="5"/>
        <v>TBK</v>
      </c>
      <c r="R22" s="45"/>
    </row>
    <row r="23" spans="1:18" ht="18" customHeight="1">
      <c r="A23" s="30">
        <v>14</v>
      </c>
      <c r="B23" s="35" t="s">
        <v>77</v>
      </c>
      <c r="C23" s="36" t="s">
        <v>76</v>
      </c>
      <c r="D23" s="53">
        <v>6.4</v>
      </c>
      <c r="E23" s="48">
        <v>6</v>
      </c>
      <c r="F23" s="18">
        <f t="shared" si="1"/>
        <v>6.2</v>
      </c>
      <c r="G23" s="51">
        <v>5.2</v>
      </c>
      <c r="H23" s="50">
        <v>5</v>
      </c>
      <c r="I23" s="28">
        <f t="shared" si="2"/>
        <v>5.1</v>
      </c>
      <c r="J23" s="53">
        <v>6.3</v>
      </c>
      <c r="K23" s="52">
        <v>6</v>
      </c>
      <c r="L23" s="71">
        <f t="shared" si="3"/>
        <v>6.1</v>
      </c>
      <c r="M23" s="51">
        <v>6.2</v>
      </c>
      <c r="N23" s="50">
        <v>6</v>
      </c>
      <c r="O23" s="28">
        <f t="shared" si="4"/>
        <v>6.1</v>
      </c>
      <c r="P23" s="72">
        <f t="shared" si="6"/>
        <v>5.9</v>
      </c>
      <c r="Q23" s="73" t="str">
        <f t="shared" si="5"/>
        <v>TB</v>
      </c>
      <c r="R23" s="45"/>
    </row>
    <row r="24" spans="1:18" ht="18" customHeight="1">
      <c r="A24" s="30">
        <v>15</v>
      </c>
      <c r="B24" s="35" t="s">
        <v>104</v>
      </c>
      <c r="C24" s="36" t="s">
        <v>23</v>
      </c>
      <c r="D24" s="53">
        <v>6.6</v>
      </c>
      <c r="E24" s="52">
        <v>7</v>
      </c>
      <c r="F24" s="18">
        <f t="shared" si="1"/>
        <v>6.8</v>
      </c>
      <c r="G24" s="51">
        <v>5.7</v>
      </c>
      <c r="H24" s="50">
        <v>5</v>
      </c>
      <c r="I24" s="28">
        <f t="shared" si="2"/>
        <v>5.3</v>
      </c>
      <c r="J24" s="53">
        <v>7</v>
      </c>
      <c r="K24" s="52">
        <v>6</v>
      </c>
      <c r="L24" s="71">
        <f t="shared" si="3"/>
        <v>6.4</v>
      </c>
      <c r="M24" s="51">
        <v>6.2</v>
      </c>
      <c r="N24" s="50">
        <v>8</v>
      </c>
      <c r="O24" s="28">
        <f t="shared" si="4"/>
        <v>7.3</v>
      </c>
      <c r="P24" s="72">
        <f t="shared" si="6"/>
        <v>6.5</v>
      </c>
      <c r="Q24" s="73" t="str">
        <f t="shared" si="5"/>
        <v>TBK</v>
      </c>
      <c r="R24" s="45"/>
    </row>
    <row r="25" spans="1:18" ht="18" customHeight="1">
      <c r="A25" s="30">
        <v>16</v>
      </c>
      <c r="B25" s="35" t="s">
        <v>46</v>
      </c>
      <c r="C25" s="36" t="s">
        <v>47</v>
      </c>
      <c r="D25" s="53">
        <v>6.2</v>
      </c>
      <c r="E25" s="52">
        <v>6</v>
      </c>
      <c r="F25" s="18">
        <f t="shared" si="1"/>
        <v>6.1</v>
      </c>
      <c r="G25" s="51">
        <v>5.3</v>
      </c>
      <c r="H25" s="50">
        <v>6</v>
      </c>
      <c r="I25" s="28">
        <f t="shared" si="2"/>
        <v>5.7</v>
      </c>
      <c r="J25" s="53">
        <v>6</v>
      </c>
      <c r="K25" s="52">
        <v>6</v>
      </c>
      <c r="L25" s="71">
        <f t="shared" si="3"/>
        <v>6</v>
      </c>
      <c r="M25" s="51">
        <v>7</v>
      </c>
      <c r="N25" s="50">
        <v>7</v>
      </c>
      <c r="O25" s="28">
        <f t="shared" si="4"/>
        <v>7</v>
      </c>
      <c r="P25" s="72">
        <f t="shared" si="6"/>
        <v>6.2</v>
      </c>
      <c r="Q25" s="73" t="str">
        <f t="shared" si="5"/>
        <v>TBK</v>
      </c>
      <c r="R25" s="45"/>
    </row>
    <row r="26" spans="1:18" ht="18" customHeight="1">
      <c r="A26" s="30"/>
      <c r="B26" s="35"/>
      <c r="C26" s="36"/>
      <c r="D26" s="53"/>
      <c r="E26" s="52"/>
      <c r="F26" s="48"/>
      <c r="G26" s="51"/>
      <c r="H26" s="50"/>
      <c r="I26" s="49"/>
      <c r="J26" s="53"/>
      <c r="K26" s="52"/>
      <c r="L26" s="48"/>
      <c r="M26" s="51"/>
      <c r="N26" s="50"/>
      <c r="O26" s="49"/>
      <c r="P26" s="47"/>
      <c r="Q26" s="46"/>
      <c r="R26" s="45"/>
    </row>
    <row r="27" spans="1:18" ht="15">
      <c r="A27" s="44"/>
      <c r="B27" s="44"/>
      <c r="C27" s="44"/>
      <c r="D27" s="43"/>
      <c r="E27" s="43">
        <f>COUNTA(E10:E26)</f>
        <v>14</v>
      </c>
      <c r="F27" s="43"/>
      <c r="G27" s="43"/>
      <c r="H27" s="43">
        <f>COUNTA(H10:H26)</f>
        <v>13</v>
      </c>
      <c r="I27" s="43"/>
      <c r="J27" s="43"/>
      <c r="K27" s="43">
        <f>COUNTA(K10:K26)</f>
        <v>14</v>
      </c>
      <c r="L27" s="43"/>
      <c r="M27" s="43"/>
      <c r="N27" s="43">
        <f>COUNTA(N10:N26)</f>
        <v>14</v>
      </c>
      <c r="O27" s="43"/>
      <c r="P27" s="43"/>
      <c r="Q27" s="42"/>
      <c r="R27" s="42"/>
    </row>
    <row r="28" spans="1:24" s="4" customFormat="1" ht="15.75">
      <c r="A28" s="31"/>
      <c r="B28" s="31"/>
      <c r="C28" s="31"/>
      <c r="D28" s="31"/>
      <c r="E28" s="31"/>
      <c r="F28" s="31"/>
      <c r="G28" s="31"/>
      <c r="H28" s="31"/>
      <c r="I28" s="31"/>
      <c r="J28" s="32"/>
      <c r="K28" s="31"/>
      <c r="L28" s="32"/>
      <c r="M28" s="70" t="s">
        <v>108</v>
      </c>
      <c r="P28" s="26"/>
      <c r="Q28" s="32"/>
      <c r="R28" s="32"/>
      <c r="S28" s="32"/>
      <c r="T28" s="32"/>
      <c r="U28" s="32"/>
      <c r="V28" s="32"/>
      <c r="W28" s="32"/>
      <c r="X28" s="32"/>
    </row>
    <row r="29" spans="1:24" s="4" customFormat="1" ht="15.75">
      <c r="A29" s="32"/>
      <c r="B29" s="32"/>
      <c r="C29" s="32"/>
      <c r="D29" s="31"/>
      <c r="E29" s="31"/>
      <c r="F29" s="32"/>
      <c r="G29" s="31"/>
      <c r="H29" s="31"/>
      <c r="I29" s="31"/>
      <c r="J29" s="32"/>
      <c r="K29" s="31"/>
      <c r="L29" s="31"/>
      <c r="M29" s="32"/>
      <c r="N29" s="32"/>
      <c r="O29" s="32" t="s">
        <v>106</v>
      </c>
      <c r="Q29" s="32"/>
      <c r="R29" s="32"/>
      <c r="S29" s="32"/>
      <c r="T29" s="32"/>
      <c r="U29" s="32"/>
      <c r="V29" s="32"/>
      <c r="W29" s="32"/>
      <c r="X29" s="32"/>
    </row>
    <row r="30" spans="1:24" s="5" customFormat="1" ht="15.75">
      <c r="A30" s="26"/>
      <c r="B30" s="26"/>
      <c r="C30" s="26"/>
      <c r="D30" s="33"/>
      <c r="E30" s="33"/>
      <c r="F30" s="33"/>
      <c r="G30" s="33"/>
      <c r="H30" s="31"/>
      <c r="I30" s="33"/>
      <c r="J30" s="32"/>
      <c r="K30" s="33"/>
      <c r="L30" s="33"/>
      <c r="M30" s="26"/>
      <c r="N30" s="26"/>
      <c r="O30" s="32"/>
      <c r="Q30" s="26"/>
      <c r="R30" s="26"/>
      <c r="S30" s="26"/>
      <c r="T30" s="26"/>
      <c r="U30" s="26"/>
      <c r="V30" s="26"/>
      <c r="W30" s="26"/>
      <c r="X30" s="26"/>
    </row>
    <row r="31" spans="1:24" s="5" customFormat="1" ht="15.75">
      <c r="A31" s="26"/>
      <c r="B31" s="26"/>
      <c r="C31" s="26"/>
      <c r="D31" s="33"/>
      <c r="E31" s="33"/>
      <c r="F31" s="33"/>
      <c r="G31" s="33"/>
      <c r="H31" s="31"/>
      <c r="I31" s="33"/>
      <c r="J31" s="32"/>
      <c r="K31" s="33"/>
      <c r="L31" s="33"/>
      <c r="M31" s="26"/>
      <c r="N31" s="26"/>
      <c r="O31" s="26"/>
      <c r="Q31" s="26"/>
      <c r="R31" s="26"/>
      <c r="S31" s="26"/>
      <c r="T31" s="26"/>
      <c r="U31" s="26"/>
      <c r="V31" s="26"/>
      <c r="W31" s="26"/>
      <c r="X31" s="26"/>
    </row>
    <row r="32" spans="1:24" s="5" customFormat="1" ht="15.75">
      <c r="A32" s="26"/>
      <c r="B32" s="26"/>
      <c r="C32" s="26"/>
      <c r="D32" s="33"/>
      <c r="E32" s="33"/>
      <c r="F32" s="33"/>
      <c r="G32" s="33"/>
      <c r="H32" s="31"/>
      <c r="I32" s="33"/>
      <c r="J32" s="32"/>
      <c r="K32" s="33"/>
      <c r="L32" s="33"/>
      <c r="M32" s="26"/>
      <c r="N32" s="26"/>
      <c r="O32" s="31" t="s">
        <v>107</v>
      </c>
      <c r="Q32" s="26"/>
      <c r="R32" s="26"/>
      <c r="S32" s="26"/>
      <c r="T32" s="26"/>
      <c r="U32" s="26"/>
      <c r="V32" s="26"/>
      <c r="W32" s="26"/>
      <c r="X32" s="26"/>
    </row>
    <row r="33" spans="1:16" ht="15">
      <c r="A33" s="40"/>
      <c r="B33" s="38"/>
      <c r="C33" s="38"/>
      <c r="D33" s="38"/>
      <c r="E33" s="38"/>
      <c r="F33" s="38"/>
      <c r="G33" s="38"/>
      <c r="H33" s="38"/>
      <c r="I33" s="38"/>
      <c r="J33" s="38"/>
      <c r="K33" s="39"/>
      <c r="L33" s="38"/>
      <c r="M33" s="38"/>
      <c r="N33" s="39"/>
      <c r="O33" s="38"/>
      <c r="P33" s="38"/>
    </row>
  </sheetData>
  <sheetProtection/>
  <mergeCells count="16">
    <mergeCell ref="A6:A8"/>
    <mergeCell ref="D6:O6"/>
    <mergeCell ref="P6:P7"/>
    <mergeCell ref="D8:F8"/>
    <mergeCell ref="G8:I8"/>
    <mergeCell ref="J8:L8"/>
    <mergeCell ref="A3:S3"/>
    <mergeCell ref="M8:O8"/>
    <mergeCell ref="Q6:Q7"/>
    <mergeCell ref="R6:R7"/>
    <mergeCell ref="D7:F7"/>
    <mergeCell ref="G7:I7"/>
    <mergeCell ref="J7:L7"/>
    <mergeCell ref="M7:O7"/>
    <mergeCell ref="B6:C8"/>
    <mergeCell ref="A4:P4"/>
  </mergeCells>
  <printOptions/>
  <pageMargins left="0.86" right="0" top="0.2" bottom="0.3" header="0.2" footer="0.3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nonglong</dc:creator>
  <cp:keywords/>
  <dc:description/>
  <cp:lastModifiedBy>User</cp:lastModifiedBy>
  <cp:lastPrinted>2019-10-28T08:28:44Z</cp:lastPrinted>
  <dcterms:created xsi:type="dcterms:W3CDTF">2012-02-28T22:01:03Z</dcterms:created>
  <dcterms:modified xsi:type="dcterms:W3CDTF">2019-11-14T08:03:21Z</dcterms:modified>
  <cp:category/>
  <cp:version/>
  <cp:contentType/>
  <cp:contentStatus/>
</cp:coreProperties>
</file>